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Objects="none" defaultThemeVersion="166925"/>
  <mc:AlternateContent xmlns:mc="http://schemas.openxmlformats.org/markup-compatibility/2006">
    <mc:Choice Requires="x15">
      <x15ac:absPath xmlns:x15ac="http://schemas.microsoft.com/office/spreadsheetml/2010/11/ac" url="D:\Datos de Usuarios\T59644\Downloads\"/>
    </mc:Choice>
  </mc:AlternateContent>
  <xr:revisionPtr revIDLastSave="0" documentId="13_ncr:1_{FA1C249E-5E59-4D88-ACFF-2C4BCA973B83}" xr6:coauthVersionLast="47" xr6:coauthVersionMax="47" xr10:uidLastSave="{00000000-0000-0000-0000-000000000000}"/>
  <bookViews>
    <workbookView xWindow="-110" yWindow="-110" windowWidth="19420" windowHeight="10300" tabRatio="795" firstSheet="29" activeTab="33" xr2:uid="{A1DE73FF-14BF-4490-977C-6C5972B72EE5}"/>
  </bookViews>
  <sheets>
    <sheet name="Índice" sheetId="2" r:id="rId1"/>
    <sheet name="Revisión" sheetId="31" state="hidden" r:id="rId2"/>
    <sheet name="Estrategia - Yape" sheetId="42" r:id="rId3"/>
    <sheet name="Sostenibilidad" sheetId="52" r:id="rId4"/>
    <sheet name="0.Resumen BAP" sheetId="1" r:id="rId5"/>
    <sheet name="0.1.Contribuciones BAP" sheetId="4" r:id="rId6"/>
    <sheet name="0.2.ROAE" sheetId="5" r:id="rId7"/>
    <sheet name="1.1.Colocaciones" sheetId="43" r:id="rId8"/>
    <sheet name="1.2.Calidad de Cartera" sheetId="44" r:id="rId9"/>
    <sheet name="2.Depositos" sheetId="7" r:id="rId10"/>
    <sheet name="3.1.AGIs" sheetId="6" r:id="rId11"/>
    <sheet name="3.2.Fondeo" sheetId="34" r:id="rId12"/>
    <sheet name="4.Ingreso Neto por Intereses" sheetId="10" r:id="rId13"/>
    <sheet name="5.Provisiones" sheetId="45" r:id="rId14"/>
    <sheet name="6.1.Otros Ordinarios" sheetId="11" r:id="rId15"/>
    <sheet name="6.2.Otros Ingresos No ordinario" sheetId="36" r:id="rId16"/>
    <sheet name="7.Resultado Técnico de Seguros" sheetId="12" r:id="rId17"/>
    <sheet name="8.Gastos Operativos" sheetId="13" r:id="rId18"/>
    <sheet name="9.Eficiencia Operativa" sheetId="33" r:id="rId19"/>
    <sheet name="10.1.Capital Regulatorio BAP" sheetId="15" r:id="rId20"/>
    <sheet name="10.2.Capital Regulatorio BCP" sheetId="16" r:id="rId21"/>
    <sheet name="10.3.1 Capital Regulatorio Mb" sheetId="50" r:id="rId22"/>
    <sheet name="11.Perspectivas Económicas" sheetId="19" r:id="rId23"/>
    <sheet name="Anexos &gt;&gt;" sheetId="41" r:id="rId24"/>
    <sheet name="12.1.Canales Físicos" sheetId="18" r:id="rId25"/>
    <sheet name="12.6.1.Credicorp Consolidado" sheetId="20" r:id="rId26"/>
    <sheet name="12.6.2. Credicorp Individual" sheetId="21" r:id="rId27"/>
    <sheet name="12.6.3. BCP Consolidado" sheetId="51" r:id="rId28"/>
    <sheet name="12.6.4. BCP Individual" sheetId="23" r:id="rId29"/>
    <sheet name="12.6.5. BCP Bolivia" sheetId="25" r:id="rId30"/>
    <sheet name="12.6.6. Mibanco" sheetId="24" r:id="rId31"/>
    <sheet name="12.6.7. Prima AFP" sheetId="32" r:id="rId32"/>
    <sheet name="12.5.7 Grupo Pacífico" sheetId="28" r:id="rId33"/>
    <sheet name="12.6.9. IB &amp; WM" sheetId="47" r:id="rId34"/>
  </sheets>
  <definedNames>
    <definedName name="_ftn1" localSheetId="3">Sostenibilidad!$B$11</definedName>
    <definedName name="_ftnref1" localSheetId="3">Sostenibilidad!$B$4</definedName>
    <definedName name="_Hlk196909593" localSheetId="14">'6.1.Otros Ordinarios'!$B$24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2" i="31" l="1"/>
  <c r="E72" i="31"/>
  <c r="C72" i="31"/>
  <c r="E165" i="31" l="1"/>
  <c r="D165" i="31"/>
  <c r="C165" i="31"/>
  <c r="B165" i="31"/>
  <c r="B159" i="31"/>
  <c r="B155" i="31"/>
  <c r="B176" i="31"/>
  <c r="B170" i="31"/>
  <c r="B173" i="31"/>
  <c r="B164" i="31"/>
  <c r="B167" i="31"/>
  <c r="B154" i="31"/>
  <c r="B158" i="31"/>
  <c r="B161" i="31"/>
  <c r="B150" i="31"/>
  <c r="C64" i="31" l="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115" i="31"/>
  <c r="E119" i="31"/>
  <c r="C115" i="31"/>
  <c r="D115" i="31"/>
  <c r="C119" i="31"/>
  <c r="D119"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D117" i="31" l="1"/>
  <c r="D121" i="31"/>
  <c r="E117" i="31"/>
  <c r="C117" i="31"/>
  <c r="E121" i="31"/>
  <c r="C121" i="31"/>
  <c r="B3" i="31"/>
  <c r="C4" i="31"/>
  <c r="D4" i="31"/>
  <c r="E4" i="31"/>
  <c r="B4" i="31"/>
  <c r="E24" i="31"/>
  <c r="D24" i="31"/>
  <c r="C24" i="31"/>
  <c r="E139" i="31" l="1"/>
  <c r="E83" i="31"/>
  <c r="E85" i="31" s="1"/>
  <c r="E63" i="31"/>
  <c r="E65" i="31" s="1"/>
  <c r="C139" i="31"/>
  <c r="D63" i="31" l="1"/>
  <c r="D65" i="31" s="1"/>
  <c r="D139" i="31"/>
  <c r="C63" i="31"/>
  <c r="C65" i="31" s="1"/>
  <c r="C83" i="31" l="1"/>
  <c r="C85" i="31" s="1"/>
  <c r="E47" i="31"/>
  <c r="E49" i="31" s="1"/>
  <c r="D83" i="31" l="1"/>
  <c r="D85" i="31" s="1"/>
  <c r="C47" i="31"/>
  <c r="C49" i="31" s="1"/>
  <c r="D47" i="31"/>
  <c r="D49" i="31" s="1"/>
  <c r="C123" i="31" l="1"/>
  <c r="C125" i="31" s="1"/>
  <c r="D123" i="31"/>
  <c r="D125" i="31" s="1"/>
  <c r="E123" i="31"/>
  <c r="E125" i="31" s="1"/>
  <c r="C23" i="31"/>
  <c r="C25" i="31" s="1"/>
  <c r="D23" i="31"/>
  <c r="D25" i="31" s="1"/>
  <c r="E23" i="31"/>
  <c r="E25" i="31" s="1"/>
  <c r="C76" i="31" l="1"/>
  <c r="D76" i="31"/>
  <c r="E76" i="31" l="1"/>
  <c r="C147" i="31" l="1"/>
  <c r="D147" i="31"/>
  <c r="E147" i="31"/>
  <c r="D143" i="31"/>
  <c r="E143" i="31"/>
  <c r="C143" i="31"/>
  <c r="C135" i="31"/>
  <c r="D135" i="31"/>
  <c r="C131" i="31"/>
  <c r="C133" i="31" s="1"/>
  <c r="D131" i="31"/>
  <c r="D133" i="31" s="1"/>
  <c r="D127" i="31"/>
  <c r="D129" i="31" s="1"/>
  <c r="C127" i="31"/>
  <c r="C129" i="31" s="1"/>
  <c r="C91" i="31"/>
  <c r="C93" i="31" s="1"/>
  <c r="D91" i="31"/>
  <c r="D93" i="31" s="1"/>
  <c r="C75" i="31"/>
  <c r="C77" i="31" s="1"/>
  <c r="D75" i="31"/>
  <c r="D77" i="31" s="1"/>
  <c r="C79" i="31"/>
  <c r="C81" i="31" s="1"/>
  <c r="D79" i="31"/>
  <c r="D81" i="31" s="1"/>
  <c r="C51" i="31"/>
  <c r="D51" i="31"/>
  <c r="E51" i="31"/>
  <c r="E131" i="31" l="1"/>
  <c r="E133" i="31" s="1"/>
  <c r="E127" i="31"/>
  <c r="E129" i="31" s="1"/>
  <c r="E91" i="31"/>
  <c r="E93" i="31" s="1"/>
  <c r="E135" i="31"/>
  <c r="E75" i="31" l="1"/>
  <c r="E77" i="31" s="1"/>
  <c r="E79" i="31"/>
  <c r="E81" i="31" s="1"/>
  <c r="C176" i="31" l="1"/>
  <c r="D176" i="31"/>
  <c r="E176" i="31"/>
  <c r="E173" i="31"/>
  <c r="D173" i="31"/>
  <c r="C173" i="31"/>
  <c r="E164" i="31"/>
  <c r="D164" i="31"/>
  <c r="C164" i="31"/>
  <c r="E170" i="31"/>
  <c r="D170" i="31"/>
  <c r="C170" i="31"/>
  <c r="E167" i="31"/>
  <c r="D167" i="31"/>
  <c r="C167" i="31"/>
  <c r="E161" i="31"/>
  <c r="D161" i="31"/>
  <c r="C161" i="31"/>
  <c r="E158" i="31"/>
  <c r="D158" i="31"/>
  <c r="C158" i="31"/>
  <c r="E154" i="31"/>
  <c r="D154" i="31"/>
  <c r="C154" i="31"/>
  <c r="D150" i="31"/>
  <c r="E150" i="31"/>
  <c r="C150" i="31"/>
  <c r="E159" i="31" l="1"/>
  <c r="D155" i="31"/>
  <c r="D156" i="31" s="1"/>
  <c r="D159" i="31"/>
  <c r="C155" i="31"/>
  <c r="C156" i="31" s="1"/>
  <c r="C159" i="31"/>
  <c r="E155" i="31"/>
  <c r="E156" i="31" s="1"/>
  <c r="D151" i="31" l="1"/>
  <c r="D152" i="31" s="1"/>
  <c r="C151" i="31"/>
  <c r="C152" i="31" s="1"/>
  <c r="E151" i="31"/>
  <c r="E152" i="31" s="1"/>
  <c r="E35" i="31" l="1"/>
  <c r="E37" i="31" s="1"/>
  <c r="E43" i="31"/>
  <c r="E45" i="31" s="1"/>
  <c r="E15" i="31" l="1"/>
  <c r="E17" i="31" s="1"/>
  <c r="E27" i="31"/>
  <c r="E29" i="31" s="1"/>
  <c r="E19" i="31"/>
  <c r="E21" i="31" s="1"/>
  <c r="E3" i="31"/>
  <c r="E5" i="31" s="1"/>
  <c r="E7" i="31"/>
  <c r="E9" i="31" s="1"/>
  <c r="E31" i="31" l="1"/>
  <c r="E33" i="31" s="1"/>
  <c r="D43" i="31" l="1"/>
  <c r="D45" i="31" s="1"/>
  <c r="D35" i="31"/>
  <c r="D37" i="31" s="1"/>
  <c r="E39" i="31"/>
  <c r="E41" i="31" s="1"/>
  <c r="E55" i="31" l="1"/>
  <c r="E57" i="31" s="1"/>
  <c r="E59" i="31"/>
  <c r="E61" i="31" s="1"/>
  <c r="D3" i="31"/>
  <c r="D5" i="31" s="1"/>
  <c r="D15" i="31"/>
  <c r="D17" i="31" s="1"/>
  <c r="D19" i="31"/>
  <c r="D21" i="31" s="1"/>
  <c r="D55" i="31"/>
  <c r="D57" i="31" s="1"/>
  <c r="D59" i="31"/>
  <c r="D61" i="31" s="1"/>
  <c r="D52" i="31"/>
  <c r="D53" i="31" s="1"/>
  <c r="D27" i="31"/>
  <c r="D29" i="31" s="1"/>
  <c r="E52" i="31"/>
  <c r="E53" i="31" s="1"/>
  <c r="D7" i="31"/>
  <c r="D9" i="31" s="1"/>
  <c r="D31" i="31" l="1"/>
  <c r="D33" i="31" s="1"/>
  <c r="D39" i="31" l="1"/>
  <c r="D41" i="31" s="1"/>
  <c r="D103" i="31" l="1"/>
  <c r="D105" i="31" s="1"/>
  <c r="D87" i="31" l="1"/>
  <c r="D89" i="31" s="1"/>
  <c r="D99" i="31"/>
  <c r="D101" i="31" s="1"/>
  <c r="D95" i="31"/>
  <c r="D97" i="31" s="1"/>
  <c r="D107" i="31" l="1"/>
  <c r="D109" i="31" s="1"/>
  <c r="D111" i="31" l="1"/>
  <c r="D113" i="31" s="1"/>
  <c r="E103" i="31" l="1"/>
  <c r="E105" i="31" s="1"/>
  <c r="E107" i="31" l="1"/>
  <c r="E109" i="31" s="1"/>
  <c r="E11" i="31" l="1"/>
  <c r="E13" i="31" s="1"/>
  <c r="E95" i="31" l="1"/>
  <c r="E97" i="31" s="1"/>
  <c r="E99" i="31"/>
  <c r="E101" i="31" s="1"/>
  <c r="E87" i="31"/>
  <c r="E89" i="31" s="1"/>
  <c r="E71" i="31" l="1"/>
  <c r="E73" i="31" s="1"/>
  <c r="E67" i="31"/>
  <c r="E69" i="31" s="1"/>
  <c r="E111" i="31" l="1"/>
  <c r="E113" i="31" s="1"/>
  <c r="D11" i="31" l="1"/>
  <c r="D13" i="31" s="1"/>
  <c r="D67" i="31" l="1"/>
  <c r="D69" i="31" s="1"/>
  <c r="D71" i="31"/>
  <c r="D73" i="31" s="1"/>
  <c r="C35" i="31" l="1"/>
  <c r="C37" i="31" s="1"/>
  <c r="C43" i="31"/>
  <c r="C45" i="31" s="1"/>
  <c r="C52" i="31"/>
  <c r="C53" i="31" s="1"/>
  <c r="C55" i="31"/>
  <c r="C57" i="31" s="1"/>
  <c r="C19" i="31" l="1"/>
  <c r="C21" i="31" s="1"/>
  <c r="C59" i="31"/>
  <c r="C61" i="31" s="1"/>
  <c r="C15" i="31"/>
  <c r="C17" i="31" s="1"/>
  <c r="C27" i="31"/>
  <c r="C29" i="31" s="1"/>
  <c r="C3" i="31"/>
  <c r="C5" i="31" s="1"/>
  <c r="C7" i="31"/>
  <c r="C9" i="31" s="1"/>
  <c r="C107" i="31" l="1"/>
  <c r="C109" i="31" s="1"/>
  <c r="C103" i="31" l="1"/>
  <c r="C105" i="31" s="1"/>
  <c r="C11" i="31"/>
  <c r="C13" i="31" s="1"/>
  <c r="C31" i="31"/>
  <c r="C33" i="31" s="1"/>
  <c r="C111" i="31" l="1"/>
  <c r="C113" i="31" s="1"/>
  <c r="C39" i="31"/>
  <c r="C41" i="31" s="1"/>
  <c r="C95" i="31" l="1"/>
  <c r="C97" i="31" s="1"/>
  <c r="C87" i="31"/>
  <c r="C89" i="31" s="1"/>
  <c r="C99" i="31"/>
  <c r="C101" i="31" s="1"/>
  <c r="C67" i="31" l="1"/>
  <c r="C69" i="31" s="1"/>
  <c r="C71" i="31"/>
  <c r="C73" i="31" s="1"/>
</calcChain>
</file>

<file path=xl/sharedStrings.xml><?xml version="1.0" encoding="utf-8"?>
<sst xmlns="http://schemas.openxmlformats.org/spreadsheetml/2006/main" count="2181" uniqueCount="1008">
  <si>
    <t>Índice</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</si>
  <si>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</si>
  <si>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</si>
  <si>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</si>
  <si>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</si>
  <si>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</si>
  <si>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</si>
  <si>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</si>
  <si>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</si>
  <si>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</si>
  <si>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</si>
  <si>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</si>
  <si>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</si>
  <si>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</si>
  <si>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</si>
  <si>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</si>
  <si>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</si>
  <si>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</si>
  <si>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</si>
  <si>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</si>
  <si>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</si>
  <si>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</si>
  <si>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</si>
  <si>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</si>
  <si>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</si>
  <si>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</si>
  <si>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</si>
  <si>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</si>
  <si>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</si>
  <si>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</si>
  <si>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</si>
  <si>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</si>
  <si>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</si>
  <si>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</si>
  <si>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</si>
  <si>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</si>
  <si>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</si>
  <si>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</si>
  <si>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</si>
  <si>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Volver al índice</t>
  </si>
  <si>
    <r>
      <t xml:space="preserve">Transformación Negocios Tradicionales </t>
    </r>
    <r>
      <rPr>
        <b/>
        <vertAlign val="superscript"/>
        <sz val="10"/>
        <color rgb="FFFFFFFF"/>
        <rFont val="Calibri"/>
        <family val="2"/>
        <scheme val="minor"/>
      </rPr>
      <t>(1)</t>
    </r>
    <r>
      <rPr>
        <b/>
        <sz val="10"/>
        <color rgb="FFFFFFFF"/>
        <rFont val="Calibri"/>
        <family val="2"/>
        <scheme val="minor"/>
      </rPr>
      <t xml:space="preserve"> </t>
    </r>
  </si>
  <si>
    <t>Subsidiaria</t>
  </si>
  <si>
    <t>2T24</t>
  </si>
  <si>
    <t>3T24</t>
  </si>
  <si>
    <t>Mibanco</t>
  </si>
  <si>
    <t>Trimestre</t>
  </si>
  <si>
    <t>Variación %</t>
  </si>
  <si>
    <t xml:space="preserve">Acumulado a </t>
  </si>
  <si>
    <t>TaT</t>
  </si>
  <si>
    <t>AaA</t>
  </si>
  <si>
    <t>Usuarios</t>
  </si>
  <si>
    <t>Usuarios (millones)</t>
  </si>
  <si>
    <t>MAU que Generan Ingresos por comisiones (millones)</t>
  </si>
  <si>
    <t># Transacciones (millones)</t>
  </si>
  <si>
    <t>Experiencia</t>
  </si>
  <si>
    <t>Drivers Monetización</t>
  </si>
  <si>
    <t>Pagos</t>
  </si>
  <si>
    <t># de Transacciones de Pago de Servicios (millones)</t>
  </si>
  <si>
    <t>Financiero</t>
  </si>
  <si>
    <t># Desembolsos de Créditos (miles)</t>
  </si>
  <si>
    <t>Ingreso neto por intereses</t>
  </si>
  <si>
    <t>Ingresos Totales</t>
  </si>
  <si>
    <t>Gastos Totales</t>
  </si>
  <si>
    <t>(1) Cifras de gestión.</t>
  </si>
  <si>
    <t xml:space="preserve">Credicorp Ltd. </t>
  </si>
  <si>
    <t>Acumulado a</t>
  </si>
  <si>
    <t>S/000</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</si>
  <si>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</si>
  <si>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</si>
  <si>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</si>
  <si>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</si>
  <si>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</si>
  <si>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Total gastos</t>
  </si>
  <si>
    <t>Impuesto a la renta</t>
  </si>
  <si>
    <t>Interés no controlador</t>
  </si>
  <si>
    <t>Utilidad (pérdida) neta atribuible a Credicorp</t>
  </si>
  <si>
    <t>Depósitos y obligaciones</t>
  </si>
  <si>
    <t>Patrimonio Neto</t>
  </si>
  <si>
    <t>Rentabilidad</t>
  </si>
  <si>
    <t>Margen neto por intereses ajustado por riesgo</t>
  </si>
  <si>
    <t>ROE</t>
  </si>
  <si>
    <t>ROA</t>
  </si>
  <si>
    <t>Calidad de cartera</t>
  </si>
  <si>
    <t>Índice de cartera atrasada 90 días</t>
  </si>
  <si>
    <t xml:space="preserve">Cobertura de cartera atrasada </t>
  </si>
  <si>
    <t xml:space="preserve">Cobertura de cartera deteriorada </t>
  </si>
  <si>
    <t>Eficiencia operativa</t>
  </si>
  <si>
    <t>Gastos operativos / Activos promedio totales</t>
  </si>
  <si>
    <t xml:space="preserve">Capitalización - BCP Individual </t>
  </si>
  <si>
    <t xml:space="preserve">Capitalización - Mibanco </t>
  </si>
  <si>
    <t>Empleados</t>
  </si>
  <si>
    <t>Información Accionaria</t>
  </si>
  <si>
    <t>Acciones Emitidas</t>
  </si>
  <si>
    <t>Acciones en Circulación</t>
  </si>
  <si>
    <t>(1) Margen Neto por Intereses = Ingresos Neto Por Intereses (Excluyendo Gastos financieros de la actividad de seguros, neto) / Activos que Generan Intereses Promedio</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</si>
  <si>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</si>
  <si>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</si>
  <si>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</si>
  <si>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</si>
  <si>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(7) Gastos operativos = Remuneración y beneficios sociales + gastos administrativos + depreciación y amortización + asociación en participación. </t>
  </si>
  <si>
    <t xml:space="preserve">(8) Ratio de eficiencia = Gastos operativos / Ingresos operativos. </t>
  </si>
  <si>
    <t xml:space="preserve">(9) Ratio de Capital Global = Capital Regulatorio / Activos ponderados por riesgo totales (mínimo legal = 10% desde julio 2011). </t>
  </si>
  <si>
    <t xml:space="preserve">(10)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</si>
  <si>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(11) Tier 1 Common Equity = Capital + Reservas - 100% deducciones (inversiones en subsidiarias, goodwill, activos intangibles y tributarios diferidos netos basados en rendimientos futuros) + Utilidades Retenidas + Ganancias no realizadas.</t>
  </si>
  <si>
    <t>(12) Estas acciones son propiedad de Atlantic Security Holding Corporation (ASHC).</t>
  </si>
  <si>
    <t>(13) Ratio Tier 1 Common Equity calculado en contabilidad NIIF.</t>
  </si>
  <si>
    <t>Contribuciones a los resultados*</t>
  </si>
  <si>
    <t>Banca Universal</t>
  </si>
  <si>
    <t xml:space="preserve"> BCP Individual</t>
  </si>
  <si>
    <t xml:space="preserve"> BCP Bolivia</t>
  </si>
  <si>
    <t>Microfinanzas</t>
  </si>
  <si>
    <r>
      <t xml:space="preserve"> Mibanco </t>
    </r>
    <r>
      <rPr>
        <vertAlign val="superscript"/>
        <sz val="10"/>
        <color theme="1"/>
        <rFont val="Calibri"/>
        <family val="2"/>
        <scheme val="minor"/>
      </rPr>
      <t>(1)</t>
    </r>
  </si>
  <si>
    <t xml:space="preserve"> Mibanco Colombia</t>
  </si>
  <si>
    <t>Seguros y Pensiones</t>
  </si>
  <si>
    <r>
      <t xml:space="preserve"> Grupo Pacífico </t>
    </r>
    <r>
      <rPr>
        <vertAlign val="superscript"/>
        <sz val="10"/>
        <color theme="1"/>
        <rFont val="Calibri"/>
        <family val="2"/>
        <scheme val="minor"/>
      </rPr>
      <t>(2)</t>
    </r>
  </si>
  <si>
    <t xml:space="preserve"> Prima AFP</t>
  </si>
  <si>
    <t>Banca de Inversión y Gestión de Activos</t>
  </si>
  <si>
    <t xml:space="preserve"> Credicorp Capital</t>
  </si>
  <si>
    <t xml:space="preserve"> Atlantic Security Bank</t>
  </si>
  <si>
    <r>
      <t xml:space="preserve">Otros </t>
    </r>
    <r>
      <rPr>
        <b/>
        <vertAlign val="superscript"/>
        <sz val="10"/>
        <color theme="1"/>
        <rFont val="Calibri"/>
        <family val="2"/>
        <scheme val="minor"/>
      </rPr>
      <t>(3)</t>
    </r>
  </si>
  <si>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</si>
  <si>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</si>
  <si>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</si>
  <si>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 Prima</t>
  </si>
  <si>
    <t xml:space="preserve"> Credicorp Capital </t>
  </si>
  <si>
    <t xml:space="preserve"> Atlantic Security Bank </t>
  </si>
  <si>
    <t>Credicorp</t>
  </si>
  <si>
    <t>Saldo a</t>
  </si>
  <si>
    <t>Variación Volumen</t>
  </si>
  <si>
    <t>Part. % en colocaciones totales</t>
  </si>
  <si>
    <t>BCP Individual</t>
  </si>
  <si>
    <t>Banca Mayorista</t>
  </si>
  <si>
    <t xml:space="preserve">   Corporativa</t>
  </si>
  <si>
    <t xml:space="preserve">   Empresa</t>
  </si>
  <si>
    <t xml:space="preserve">   Negocios</t>
  </si>
  <si>
    <t xml:space="preserve">   Pyme </t>
  </si>
  <si>
    <t xml:space="preserve">   Hipotecario</t>
  </si>
  <si>
    <t xml:space="preserve">   Consumo</t>
  </si>
  <si>
    <t xml:space="preserve">   Tarjeta de Crédito</t>
  </si>
  <si>
    <t>Mibanco Colombia</t>
  </si>
  <si>
    <t>Bolivia</t>
  </si>
  <si>
    <t xml:space="preserve">Colocaciones totales </t>
  </si>
  <si>
    <t>Mayor contracción en volúmenes</t>
  </si>
  <si>
    <t>Mayor crecimiento en volúmenes</t>
  </si>
  <si>
    <t>Moneda Nacional (MN)</t>
  </si>
  <si>
    <t>Moneda Extranjera (ME)</t>
  </si>
  <si>
    <t>Part. % por moneda</t>
  </si>
  <si>
    <t>Total</t>
  </si>
  <si>
    <t>MN</t>
  </si>
  <si>
    <t>ME</t>
  </si>
  <si>
    <t>ASB</t>
  </si>
  <si>
    <t>Colocaciones totales</t>
  </si>
  <si>
    <t>Calidad de Cartera y Ratios de Morosidad</t>
  </si>
  <si>
    <t>% Variación</t>
  </si>
  <si>
    <t>S/ 000</t>
  </si>
  <si>
    <t>Colocaciones (Saldos a fin de periodo)</t>
  </si>
  <si>
    <t>Castigos</t>
  </si>
  <si>
    <t>Cartera Atrasada</t>
  </si>
  <si>
    <t>Cartera Atrasada mayor a 90 días</t>
  </si>
  <si>
    <t>Cartera Refinanciada</t>
  </si>
  <si>
    <t>Cartera Deteriorada</t>
  </si>
  <si>
    <t>Índice de Cartera Atrasada</t>
  </si>
  <si>
    <t>Índice de Cartera Atrasada Mayor a 90 días</t>
  </si>
  <si>
    <t>Índice de Cartera Deteriorada</t>
  </si>
  <si>
    <t>Saldo de Provisiones Acumuladas para Colocaciones</t>
  </si>
  <si>
    <t>Saldos de Provisiones Acumuladas sobre Colocaciones</t>
  </si>
  <si>
    <t>Cobertura de Cartera Deteriorada</t>
  </si>
  <si>
    <t>Depósitos</t>
  </si>
  <si>
    <t>Moneda</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</si>
  <si>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</si>
  <si>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</si>
  <si>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</si>
  <si>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</si>
  <si>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</si>
  <si>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Total Depósitos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</si>
  <si>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</si>
  <si>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</si>
  <si>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</si>
  <si>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</si>
  <si>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</si>
  <si>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</si>
  <si>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</si>
  <si>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</si>
  <si>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</si>
  <si>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</si>
  <si>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a valor razonable con cambios en resultados</t>
  </si>
  <si>
    <t>Inversiones a valor razonable con cambios en otros resultados integrales</t>
  </si>
  <si>
    <t>Inversiones a costo amortizado</t>
  </si>
  <si>
    <t>Total Fondeo</t>
  </si>
  <si>
    <t>Costo de Fondeo</t>
  </si>
  <si>
    <t>Change %</t>
  </si>
  <si>
    <t xml:space="preserve">Ingreso neto por intereses </t>
  </si>
  <si>
    <t>Intereses y rendimientos similares</t>
  </si>
  <si>
    <t>Intereses sobre colocaciones</t>
  </si>
  <si>
    <t>Dividendos sobre inversiones</t>
  </si>
  <si>
    <t>Intereses sobre depósitos en otros bancos</t>
  </si>
  <si>
    <t>Intereses sobre valores</t>
  </si>
  <si>
    <t>Otros ingresos por intereses</t>
  </si>
  <si>
    <t>Intereses y gastos similares</t>
  </si>
  <si>
    <t>Gastos por intereses (excluyendo Gastos financieros de la actividad de seguros, neto)</t>
  </si>
  <si>
    <t>Intereses sobre depósitos</t>
  </si>
  <si>
    <t>Intereses sobre deuda a bancos y corresponsales</t>
  </si>
  <si>
    <t>Intereses sobre bonos y notas subord.</t>
  </si>
  <si>
    <t>Gastos financieros de la actividad de seguros, neto</t>
  </si>
  <si>
    <t>Activos promedio que generan intereses</t>
  </si>
  <si>
    <t>(1) Para más detalle del cálculo del MNI y Costo de Fondeo, referirse al Anexo 12.7</t>
  </si>
  <si>
    <t>Ingresos Netos por Intereses / Margen</t>
  </si>
  <si>
    <t>Ingresos por intereses</t>
  </si>
  <si>
    <t>Gastos por intereses</t>
  </si>
  <si>
    <t>Balances</t>
  </si>
  <si>
    <t>Activos promedio que generan intereses (AGI)</t>
  </si>
  <si>
    <t>Fondeo Promedio</t>
  </si>
  <si>
    <t>Tasas</t>
  </si>
  <si>
    <t>Rendimiento de los AGI</t>
  </si>
  <si>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</si>
  <si>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</si>
  <si>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</si>
  <si>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t>Tasa de referencia Perú</t>
  </si>
  <si>
    <t>FED funds rate</t>
  </si>
  <si>
    <t>Ingresos por Intereses / AGI</t>
  </si>
  <si>
    <t>S/ millones</t>
  </si>
  <si>
    <t>Balance</t>
  </si>
  <si>
    <t>Ingresos</t>
  </si>
  <si>
    <t>Promedio</t>
  </si>
  <si>
    <t>Implícitas</t>
  </si>
  <si>
    <t>Disponible y equivalentes</t>
  </si>
  <si>
    <t>Otros AGI</t>
  </si>
  <si>
    <t>Inversiones</t>
  </si>
  <si>
    <t>AGI Total</t>
  </si>
  <si>
    <t>AGI en MN</t>
  </si>
  <si>
    <t>AGI en ME</t>
  </si>
  <si>
    <t>Gastos por Intereses / Fondeo</t>
  </si>
  <si>
    <t>Gastos</t>
  </si>
  <si>
    <t>BCRP + Bancos</t>
  </si>
  <si>
    <t>Bonos y Notas</t>
  </si>
  <si>
    <t>Otros</t>
  </si>
  <si>
    <t>Fondeo Total</t>
  </si>
  <si>
    <t>Fondeo en MN</t>
  </si>
  <si>
    <t>Fondeo en ME</t>
  </si>
  <si>
    <r>
      <t>MNI</t>
    </r>
    <r>
      <rPr>
        <b/>
        <vertAlign val="superscript"/>
        <sz val="8"/>
        <rFont val="Calibri"/>
        <family val="2"/>
      </rPr>
      <t>(1)</t>
    </r>
  </si>
  <si>
    <t>MNI en MN</t>
  </si>
  <si>
    <t>MNI en ME</t>
  </si>
  <si>
    <t>Provisiones de la Cartera de Colocaciones</t>
  </si>
  <si>
    <t>Provisión Bruta de Pérdida Crediticia para Cartera de Colocaciones</t>
  </si>
  <si>
    <t>Recupero de Castigos</t>
  </si>
  <si>
    <t>Provisión de Pérdida Crediticia para Cartera de Colocaciones, Neta de Recuperos</t>
  </si>
  <si>
    <r>
      <t>Costo del riesgo</t>
    </r>
    <r>
      <rPr>
        <vertAlign val="superscript"/>
        <sz val="10"/>
        <color theme="1"/>
        <rFont val="Calibri"/>
        <family val="2"/>
        <scheme val="minor"/>
      </rPr>
      <t xml:space="preserve"> (1)</t>
    </r>
  </si>
  <si>
    <t>Provisiones de la Cartera de Colocaciones Estructurales</t>
  </si>
  <si>
    <t>2T23</t>
  </si>
  <si>
    <t>1T24</t>
  </si>
  <si>
    <t>Provisión bruta de pérdida crediticia para cartera de colocaciones</t>
  </si>
  <si>
    <t>Recupero de créditos castigados</t>
  </si>
  <si>
    <t>Provisión de pérdida crediticia para cartera de créditos, neta de recuperos</t>
  </si>
  <si>
    <t>Costo del riesgo estructural (2)</t>
  </si>
  <si>
    <t>-106 pbs</t>
  </si>
  <si>
    <t>19 pbs</t>
  </si>
  <si>
    <t>(2) El Costo del riesgo estructural excluye las Provisiones de pérdida crediticia para cartera de créditos, neta de recuperos y Colocaciones de los programas del gobierno (PG) Reactiva Perú y FAE.</t>
  </si>
  <si>
    <t>Provisiones de la Cartera de Colocaciones PG</t>
  </si>
  <si>
    <t>-</t>
  </si>
  <si>
    <t>Costo del riesgo (1)</t>
  </si>
  <si>
    <t>468 pbs</t>
  </si>
  <si>
    <t>372 pbs</t>
  </si>
  <si>
    <t>(1) El Costo del riesgo PG incluye las Provisiones de pérdida crediticia para cartera de créditos, neta de rec uperos y colocaciones de los programas del gobierno Reactiva Perú y FAE.</t>
  </si>
  <si>
    <t>Ingreso neto por comisiones</t>
  </si>
  <si>
    <t>Ganancia neta en operaciones de cambio</t>
  </si>
  <si>
    <t>Total Otros Ingresos Ordinarios</t>
  </si>
  <si>
    <t>BCP Bolivia</t>
  </si>
  <si>
    <t xml:space="preserve">Pacífico </t>
  </si>
  <si>
    <t>Prima</t>
  </si>
  <si>
    <t>Credicorp Capital</t>
  </si>
  <si>
    <t>Total Otros Ingresos Core</t>
  </si>
  <si>
    <t>Comisiones BCP Individual</t>
  </si>
  <si>
    <r>
      <t xml:space="preserve">Medios de pagos y servicios </t>
    </r>
    <r>
      <rPr>
        <vertAlign val="superscript"/>
        <sz val="11"/>
        <rFont val="Calibri"/>
        <family val="2"/>
        <scheme val="minor"/>
      </rPr>
      <t>(1)</t>
    </r>
  </si>
  <si>
    <r>
      <t xml:space="preserve">Yape </t>
    </r>
    <r>
      <rPr>
        <vertAlign val="superscript"/>
        <sz val="11"/>
        <rFont val="Calibri"/>
        <family val="2"/>
        <scheme val="minor"/>
      </rPr>
      <t>(2)</t>
    </r>
  </si>
  <si>
    <r>
      <t>Cuentas pasivas y transaccionales</t>
    </r>
    <r>
      <rPr>
        <vertAlign val="superscript"/>
        <sz val="11"/>
        <rFont val="Calibri"/>
        <family val="2"/>
        <scheme val="minor"/>
      </rPr>
      <t xml:space="preserve"> (3)</t>
    </r>
  </si>
  <si>
    <r>
      <t xml:space="preserve">Desembolso de Créditos </t>
    </r>
    <r>
      <rPr>
        <vertAlign val="superscript"/>
        <sz val="11"/>
        <rFont val="Calibri"/>
        <family val="2"/>
        <scheme val="minor"/>
      </rPr>
      <t>(4)</t>
    </r>
  </si>
  <si>
    <t>Carta Fianza</t>
  </si>
  <si>
    <t>Seguros</t>
  </si>
  <si>
    <t>Gestión de Patrimonios y Fincorp.</t>
  </si>
  <si>
    <r>
      <t xml:space="preserve">Otros </t>
    </r>
    <r>
      <rPr>
        <vertAlign val="superscript"/>
        <sz val="11"/>
        <rFont val="Calibri"/>
        <family val="2"/>
        <scheme val="minor"/>
      </rPr>
      <t>(5)</t>
    </r>
  </si>
  <si>
    <t>(*) Cifras de gestión</t>
  </si>
  <si>
    <t>Ganancia (Pérdida) neta en valores</t>
  </si>
  <si>
    <t xml:space="preserve">Ganancia (Pérdida) neta por diferencia en cambio </t>
  </si>
  <si>
    <t>Otros ingresos no operativos</t>
  </si>
  <si>
    <t>Total Otros Ingresos No Ordinarios</t>
  </si>
  <si>
    <t>Resultado técnico de seguros</t>
  </si>
  <si>
    <t>Ingresos del servicio de seguro</t>
  </si>
  <si>
    <t>Gastos del servicio de seguro</t>
  </si>
  <si>
    <t>Resultado del reaseguro</t>
  </si>
  <si>
    <t>Resultado Técnico del Seguro</t>
  </si>
  <si>
    <t>Generales</t>
  </si>
  <si>
    <t>Vida</t>
  </si>
  <si>
    <t>Crediseguros</t>
  </si>
  <si>
    <t>Gastos Operativos</t>
  </si>
  <si>
    <t>Remuneraciones y beneficios sociales</t>
  </si>
  <si>
    <r>
      <t>Depreciación y amortización</t>
    </r>
    <r>
      <rPr>
        <vertAlign val="superscript"/>
        <sz val="10"/>
        <rFont val="Calibri"/>
        <family val="2"/>
        <scheme val="minor"/>
      </rPr>
      <t xml:space="preserve"> </t>
    </r>
  </si>
  <si>
    <t>Asociación en participación</t>
  </si>
  <si>
    <t xml:space="preserve">Gastos operativos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</si>
  <si>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</si>
  <si>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</si>
  <si>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</si>
  <si>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</si>
  <si>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</si>
  <si>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</si>
  <si>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</si>
  <si>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Otros 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</si>
  <si>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</si>
  <si>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</si>
  <si>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</si>
  <si>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</si>
  <si>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</si>
  <si>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</si>
  <si>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</si>
  <si>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t xml:space="preserve">Total </t>
  </si>
  <si>
    <t>% variación</t>
  </si>
  <si>
    <t>Eficiencia Operativa</t>
  </si>
  <si>
    <r>
      <t>Gastos operativos</t>
    </r>
    <r>
      <rPr>
        <vertAlign val="superscript"/>
        <sz val="10"/>
        <rFont val="Calibri"/>
        <family val="2"/>
        <scheme val="minor"/>
      </rPr>
      <t xml:space="preserve"> (1)</t>
    </r>
  </si>
  <si>
    <r>
      <t xml:space="preserve">Ingresos operativos </t>
    </r>
    <r>
      <rPr>
        <vertAlign val="superscript"/>
        <sz val="10"/>
        <color theme="1"/>
        <rFont val="Calibri"/>
        <family val="2"/>
        <scheme val="minor"/>
      </rPr>
      <t>(2)</t>
    </r>
  </si>
  <si>
    <r>
      <t xml:space="preserve">Ratio de eficiencia </t>
    </r>
    <r>
      <rPr>
        <b/>
        <vertAlign val="superscript"/>
        <sz val="10"/>
        <color theme="1"/>
        <rFont val="Calibri"/>
        <family val="2"/>
        <scheme val="minor"/>
      </rPr>
      <t>(3)</t>
    </r>
  </si>
  <si>
    <t>(1) Gastos operativos = Remuneraciones y beneficios sociales + Gastos administrativos + Depreciación y amortización + Asociación en participación.</t>
  </si>
  <si>
    <t xml:space="preserve">(3) Gastos operativos / Ingresos operativos (bajo normas de IFRS 17)									</t>
  </si>
  <si>
    <t>Mibanco Perú</t>
  </si>
  <si>
    <t>Pacífico</t>
  </si>
  <si>
    <t>Prima AFP</t>
  </si>
  <si>
    <t>Capital Regulatorio y Capitalización de Credicorp</t>
  </si>
  <si>
    <t>Capital Regulatorio y Capitalización</t>
  </si>
  <si>
    <t>PEN (000)</t>
  </si>
  <si>
    <t>Capital social</t>
  </si>
  <si>
    <t>Acciones de tesorería</t>
  </si>
  <si>
    <t>Capital adicional</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</si>
  <si>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</si>
  <si>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</si>
  <si>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</si>
  <si>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</si>
  <si>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t>Goodwill</t>
  </si>
  <si>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</si>
  <si>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</si>
  <si>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t>Deuda Subordinada Perpetua</t>
  </si>
  <si>
    <t>Deuda Subordinada</t>
  </si>
  <si>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</si>
  <si>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</si>
  <si>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</si>
  <si>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</si>
  <si>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</si>
  <si>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</si>
  <si>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</si>
  <si>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</si>
  <si>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</si>
  <si>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</si>
  <si>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</si>
  <si>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(1) Ganancias incluyen a Banco de Crédito del Perú y Mibanco Perú. Pérdidas incluyen a todas las subsidiarias.</t>
  </si>
  <si>
    <t>(2) Ganancias incluyen a Bonos de Gobiernos de Grado de Inversión y CDs del Banco Central de Reserva del Perú. Pérdidas incluyen a todos los bonos.</t>
  </si>
  <si>
    <t>(3) Diferentes al Goodwill. Incluyen Activos por Impuesto a la Renta Diferido.</t>
  </si>
  <si>
    <t>(4) Inversiones en Acciones.</t>
  </si>
  <si>
    <t>(5) Hasta 1.25% del total de activos ponderados por riesgo del BCP, Solución Empresa Administradora Hipotecaria, Financiera Edyficar y Atlantic Security Bank.</t>
  </si>
  <si>
    <t>(6) Inversiones en Deuda Subordinada Tier 2.</t>
  </si>
  <si>
    <t>Capital Regulatorio y Capitalización de BCP Individual</t>
  </si>
  <si>
    <t>Capital regulatorio</t>
  </si>
  <si>
    <t> (S/ miles)</t>
  </si>
  <si>
    <t>Capital</t>
  </si>
  <si>
    <t>Reservas</t>
  </si>
  <si>
    <t>Utilidades y Resultados Acumulados</t>
  </si>
  <si>
    <t>Pérdida No Realizada</t>
  </si>
  <si>
    <t>Inversiones en subsidiarias y otros, netas de ganancias no realizadas y utilidades</t>
  </si>
  <si>
    <t>Intangibles</t>
  </si>
  <si>
    <t>Patrimonio Efectivo Total</t>
  </si>
  <si>
    <t>Activos ponderados por riesgo</t>
  </si>
  <si>
    <t>Activos ponderados por riesgo de mercado</t>
  </si>
  <si>
    <t>Activos ponderados por riesgo crediticio</t>
  </si>
  <si>
    <t xml:space="preserve">             </t>
  </si>
  <si>
    <t>Activos ponderados por riesgo operacional</t>
  </si>
  <si>
    <t>Requerimiento de patrimonio</t>
  </si>
  <si>
    <t>Requerimiento de patrimonio por riesgo de mercado</t>
  </si>
  <si>
    <t>Requerimiento de patrimonio por riesgo crediticio</t>
  </si>
  <si>
    <t>Requerimiento de patrimonio por riesgo operacional</t>
  </si>
  <si>
    <t>Requerimientos adicionales de capital</t>
  </si>
  <si>
    <r>
      <t>[1]</t>
    </r>
    <r>
      <rPr>
        <sz val="10"/>
        <rFont val="Calibri"/>
        <family val="2"/>
        <scheme val="minor"/>
      </rPr>
      <t xml:space="preserve"> Hasta el 1.25% de los Activos ponderados por riesgo totales.</t>
    </r>
  </si>
  <si>
    <r>
      <t>[2]</t>
    </r>
    <r>
      <rPr>
        <sz val="10"/>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</si>
  <si>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10"/>
        <rFont val="Calibri"/>
        <family val="2"/>
        <scheme val="minor"/>
      </rPr>
      <t xml:space="preserve"> Patrimonio Efectivo de Nivel 1 =  Capital Ordinario de Nivel 1 + Deuda Subordinada de Nivel 1 (Perpetua).</t>
    </r>
  </si>
  <si>
    <r>
      <t>[4]</t>
    </r>
    <r>
      <rPr>
        <sz val="10"/>
        <rFont val="Calibri"/>
        <family val="2"/>
        <scheme val="minor"/>
      </rPr>
      <t xml:space="preserve"> Patrimonio Efectivo de Nivel 2 = Deuda Subordinada + Provisiones.  </t>
    </r>
  </si>
  <si>
    <t>Ratio de Capital Ordinario de Nivel 1 (CET1)</t>
  </si>
  <si>
    <t xml:space="preserve">Ratio Patrimonio Efectivo Nivel 1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</si>
  <si>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</si>
  <si>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</si>
  <si>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</si>
  <si>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</si>
  <si>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</si>
  <si>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</si>
  <si>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</si>
  <si>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</si>
  <si>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</si>
  <si>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</si>
  <si>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</si>
  <si>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Capital Regulatorio y Capitalización de Mibanco</t>
  </si>
  <si>
    <t>Ratio Capital Ordinario Nivel 1</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</si>
  <si>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</si>
  <si>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</si>
  <si>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</si>
  <si>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</si>
  <si>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PBI (US$ Millones)</t>
  </si>
  <si>
    <t>PBI Real (var. % a/a)</t>
  </si>
  <si>
    <t>PBI per cápita (US$)</t>
  </si>
  <si>
    <t>Demanda Interna (var. % a/a)</t>
  </si>
  <si>
    <t>Inversión Bruta Fija (% del PBI)</t>
  </si>
  <si>
    <r>
      <t xml:space="preserve">Crédito del sistema financiero sin Reactiva (var. % a/a) </t>
    </r>
    <r>
      <rPr>
        <vertAlign val="superscript"/>
        <sz val="10"/>
        <rFont val="Calibri"/>
        <family val="2"/>
        <scheme val="minor"/>
      </rPr>
      <t>(1)</t>
    </r>
  </si>
  <si>
    <r>
      <t xml:space="preserve">Inflación, fin de periodo </t>
    </r>
    <r>
      <rPr>
        <vertAlign val="superscript"/>
        <sz val="10"/>
        <rFont val="Calibri"/>
        <family val="2"/>
        <scheme val="minor"/>
      </rPr>
      <t>(2)</t>
    </r>
  </si>
  <si>
    <t>Tasa de Referencia, fin de periodo</t>
  </si>
  <si>
    <t>Tipo de Cambio, fin de periodo</t>
  </si>
  <si>
    <r>
      <t xml:space="preserve">Tipo de Cambio (var. % a/a) </t>
    </r>
    <r>
      <rPr>
        <vertAlign val="superscript"/>
        <sz val="8.5"/>
        <rFont val="Calibri"/>
        <family val="2"/>
      </rPr>
      <t>(3)</t>
    </r>
  </si>
  <si>
    <t>Balance Fiscal (% del PBI)</t>
  </si>
  <si>
    <t>Deuda Pública (% del PBI)</t>
  </si>
  <si>
    <t>Balanza Comercial (US$ Millones)</t>
  </si>
  <si>
    <t>(% del PBI)</t>
  </si>
  <si>
    <t>Exportaciones</t>
  </si>
  <si>
    <t>Importaciones</t>
  </si>
  <si>
    <t>Balanza en Cuenta Corriente (% del PBI)</t>
  </si>
  <si>
    <t>Reservas Internacionales Netas (US$ Millones)</t>
  </si>
  <si>
    <t>(Meses de Importaciones)</t>
  </si>
  <si>
    <t>Fuente: INEI, BCRP y SBS.</t>
  </si>
  <si>
    <t>(2) Rango Meta de Inflación: 1% - 3%</t>
  </si>
  <si>
    <t xml:space="preserve"> </t>
  </si>
  <si>
    <t>Puntos de contacto físico BCP Individual</t>
  </si>
  <si>
    <t>Variación (unid.)</t>
  </si>
  <si>
    <t>Oficinas</t>
  </si>
  <si>
    <t>Cajeros automáticos</t>
  </si>
  <si>
    <t>Agentes BCP</t>
  </si>
  <si>
    <t>Total puntos de contacto BCP Individual</t>
  </si>
  <si>
    <t xml:space="preserve">Agentes </t>
  </si>
  <si>
    <t>(1) Incluye puntos de contacto físicos de BCP Individual, BCP Bolivia y Mibanco Perú</t>
  </si>
  <si>
    <t>Credicorp Ltd. y Subsidiarias</t>
  </si>
  <si>
    <t>Estado Consolidado de Situación Financiera</t>
  </si>
  <si>
    <t>Estado Consolidado de Resultados</t>
  </si>
  <si>
    <t>(Expresado en miles de S/ NIIF)</t>
  </si>
  <si>
    <t>(Expresado en miles de S/, NIIF)</t>
  </si>
  <si>
    <t>ACTIVOS</t>
  </si>
  <si>
    <t>Que no generan intereses</t>
  </si>
  <si>
    <t>Que generan intereses</t>
  </si>
  <si>
    <t>Total fondos disponibles</t>
  </si>
  <si>
    <t xml:space="preserve">Fondos en garantía, pactos de reventa y financiamiento con valores </t>
  </si>
  <si>
    <t>Provisión de pérdida crediticia para cartera de créditos, neto de recuperos</t>
  </si>
  <si>
    <t xml:space="preserve">Inversiones a valor razonable con cambios en resultados </t>
  </si>
  <si>
    <t xml:space="preserve">Inversiones a valor razonable con cambios en otros resultados integrales </t>
  </si>
  <si>
    <t xml:space="preserve">Inversiones a costo amortizado </t>
  </si>
  <si>
    <t xml:space="preserve">Ganancia neta en operaciones de cambio </t>
  </si>
  <si>
    <t>Vigentes</t>
  </si>
  <si>
    <t xml:space="preserve">Ganancia (Pérdida) neta en valores </t>
  </si>
  <si>
    <t>Vencidas</t>
  </si>
  <si>
    <t xml:space="preserve">Ganancia neta por inversión en asociadas </t>
  </si>
  <si>
    <t xml:space="preserve">Menos - provisión neta para colocaciones </t>
  </si>
  <si>
    <t xml:space="preserve">Ganancia neta en derivados especulativos </t>
  </si>
  <si>
    <t>Colocaciones netas</t>
  </si>
  <si>
    <t xml:space="preserve">Ganancia (pérdida) neta por diferencia en cambio </t>
  </si>
  <si>
    <t xml:space="preserve">Activos financieros designados a valor razonable con efecto en resultados </t>
  </si>
  <si>
    <t xml:space="preserve">Total otros ingresos </t>
  </si>
  <si>
    <t xml:space="preserve">Inmuebles, mobiliario y equipo, neto </t>
  </si>
  <si>
    <t>Aceptaciones bancarias</t>
  </si>
  <si>
    <t>Resultado del Servicio de Seguro</t>
  </si>
  <si>
    <t xml:space="preserve">Inversiones en asociadas </t>
  </si>
  <si>
    <t>Resultado del Reaseguro</t>
  </si>
  <si>
    <t xml:space="preserve">Intangible y crédito mercantil, neto </t>
  </si>
  <si>
    <t>Total resultados técnicos de seguros</t>
  </si>
  <si>
    <t>Activo por contrato de reaseguros</t>
  </si>
  <si>
    <r>
      <t>Otros activos</t>
    </r>
    <r>
      <rPr>
        <vertAlign val="superscript"/>
        <sz val="10"/>
        <rFont val="Calibri"/>
        <family val="2"/>
        <scheme val="minor"/>
      </rPr>
      <t xml:space="preserve"> (1)</t>
    </r>
  </si>
  <si>
    <t>Total Activos</t>
  </si>
  <si>
    <t xml:space="preserve">Gastos administrativos, generales e impuestos </t>
  </si>
  <si>
    <t xml:space="preserve">Depreciación y amortización </t>
  </si>
  <si>
    <t>Pérdida por deterioro del crédito mercantil</t>
  </si>
  <si>
    <t xml:space="preserve">PASIVOS Y PATRIMONIO </t>
  </si>
  <si>
    <t xml:space="preserve">Asociación en participación </t>
  </si>
  <si>
    <t xml:space="preserve">Otros gastos </t>
  </si>
  <si>
    <t>Total depósitos y obligaciones</t>
  </si>
  <si>
    <t>Utilidad antes del impuesto a la renta</t>
  </si>
  <si>
    <t>Cuentas por pagar por pactos de recompra y préstamos de valores</t>
  </si>
  <si>
    <t xml:space="preserve">Impuesto a la renta </t>
  </si>
  <si>
    <t>Utilidad neta</t>
  </si>
  <si>
    <t xml:space="preserve">Operaciones de reporte con clientes </t>
  </si>
  <si>
    <t>Pasivo por contrato de seguros</t>
  </si>
  <si>
    <t xml:space="preserve">Pasivos financieros a valor razonable con cambios en resultados </t>
  </si>
  <si>
    <t>Otros pasivos</t>
  </si>
  <si>
    <t>Total Pasivo</t>
  </si>
  <si>
    <t>Capital Social</t>
  </si>
  <si>
    <t xml:space="preserve">Acciones en tesorería </t>
  </si>
  <si>
    <t xml:space="preserve">Capital adicional </t>
  </si>
  <si>
    <t xml:space="preserve">Reservas </t>
  </si>
  <si>
    <t>Otras reservas</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</si>
  <si>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</si>
  <si>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</si>
  <si>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</si>
  <si>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</si>
  <si>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</si>
  <si>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</si>
  <si>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</si>
  <si>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</si>
  <si>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 Debido a reclasificaciones el Balance General puede diferir a los reportados en trimestres anteriores</t>
  </si>
  <si>
    <t>Credicorp Ltd. Individual</t>
  </si>
  <si>
    <t>Estado de Situación financiera Individual</t>
  </si>
  <si>
    <t>(S/ miles, NIIF)</t>
  </si>
  <si>
    <t xml:space="preserve">Saldo a </t>
  </si>
  <si>
    <t>Fondos disponibles</t>
  </si>
  <si>
    <t>Inversiones a valor razonable con cambio en resultados</t>
  </si>
  <si>
    <t xml:space="preserve">Inversiones en subsidiarias y asociadas </t>
  </si>
  <si>
    <t>Otros activos</t>
  </si>
  <si>
    <t>Total Activo</t>
  </si>
  <si>
    <t>PASIVOS Y PATRIMONIO</t>
  </si>
  <si>
    <t>Deudas a bancos, corresponsales y otras entidades</t>
  </si>
  <si>
    <t>Deuda a bancos correspondientes  y otras entidades</t>
  </si>
  <si>
    <t>Diviendos por pagar</t>
  </si>
  <si>
    <t>Bonos y notas emitidas</t>
  </si>
  <si>
    <t xml:space="preserve">Otros pasivos </t>
  </si>
  <si>
    <t>Patrimonio neto</t>
  </si>
  <si>
    <t>Ganancias y pérdidas no realizadas</t>
  </si>
  <si>
    <t>Resultados acumulados</t>
  </si>
  <si>
    <t>Ingresos por intereses y similares</t>
  </si>
  <si>
    <t>Gastos por intereses y similares</t>
  </si>
  <si>
    <t>Otros, neto</t>
  </si>
  <si>
    <t>Back to index</t>
  </si>
  <si>
    <t>Banco de Crédito del Perú
Estado Consolidado de Situación Financiera
(S/ miles, NIIF)</t>
  </si>
  <si>
    <t>Banco de Crédito del Perú
Estado Consolidado de Resultados
(S/ miles, NIIF)</t>
  </si>
  <si>
    <t>Banco de Crédito del Perú y Subsidiarias
Ratios Seleccionados</t>
  </si>
  <si>
    <t xml:space="preserve">Ingreso neto por comisiones </t>
  </si>
  <si>
    <t>Ganancia netas en operaciones de cambio</t>
  </si>
  <si>
    <t>Ganancia (pérdida) neta en valores</t>
  </si>
  <si>
    <t>Menos - provisión netas para colocaciones</t>
  </si>
  <si>
    <t xml:space="preserve">Otros </t>
  </si>
  <si>
    <t>Total otros ingresos</t>
  </si>
  <si>
    <t>(1) Los ratios se anualizaron.</t>
  </si>
  <si>
    <t>(2) Los promedios se determinan tomando el promedio del saldo inicial y final de cada período.</t>
  </si>
  <si>
    <t>Inversiones en asociadas</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</si>
  <si>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</si>
  <si>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</si>
  <si>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Gastos administrativos</t>
  </si>
  <si>
    <t>(5)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t>
  </si>
  <si>
    <t>Otros gastos</t>
  </si>
  <si>
    <t>Utilidad neta atribuible a BCP Consolidado</t>
  </si>
  <si>
    <t>(1) Se incluye el gasto por financiamiento relacionado a los contratos de arrendamiento en aplicación de la NIIF 16.</t>
  </si>
  <si>
    <t>(2) Se incluye el efecto por la aplicación de la NIIF 16, que corresponde a una mayor depreciación por el activo “Derecho de uso”.</t>
  </si>
  <si>
    <t>Pasivos financieros a valor razonable con cambios en resultados</t>
  </si>
  <si>
    <t xml:space="preserve">Créditos contingentes </t>
  </si>
  <si>
    <t>(1) Incluye el activo por derecho de uso de los contratos de arrendamiento por aplicación de NIIF 16.</t>
  </si>
  <si>
    <t>(2) Incluye principalmente intangibles, cuentas por cobrar diversas, cuentas por cobrar por derivados de negociación y crédito fiscal.</t>
  </si>
  <si>
    <t>(3) Incluye principalmente cuentas por pagar diversas, cuentas por pagar por derivados de negociación y tributos por pagar.</t>
  </si>
  <si>
    <t>Banco de Crédito del Perú
Estado de Situación Financiera
(S/ miles, NIIF)</t>
  </si>
  <si>
    <t>Banco de Crédito del Perú
Ratios Seleccionados</t>
  </si>
  <si>
    <t>Calidad de la cartera de préstamos</t>
  </si>
  <si>
    <t>Índice de cartera atrasada</t>
  </si>
  <si>
    <t>Índice de cartera deteriorada</t>
  </si>
  <si>
    <t>Cobertura de cartera atrasada</t>
  </si>
  <si>
    <t>Cobertura de cartera deteriorada</t>
  </si>
  <si>
    <r>
      <t xml:space="preserve">Costo del Riesgo </t>
    </r>
    <r>
      <rPr>
        <vertAlign val="superscript"/>
        <sz val="10"/>
        <rFont val="Calibri"/>
        <family val="2"/>
        <scheme val="minor"/>
      </rPr>
      <t>(4)</t>
    </r>
  </si>
  <si>
    <t>Ganancia neta en valores</t>
  </si>
  <si>
    <t>Ganancia (pérdida) neta por inversión en asociadas</t>
  </si>
  <si>
    <r>
      <t xml:space="preserve">Gastos operativos / ingresos totales </t>
    </r>
    <r>
      <rPr>
        <vertAlign val="superscript"/>
        <sz val="10"/>
        <rFont val="Calibri"/>
        <family val="2"/>
        <scheme val="minor"/>
      </rPr>
      <t>(5)</t>
    </r>
  </si>
  <si>
    <r>
      <t>Gastos operativos / activo promedio</t>
    </r>
    <r>
      <rPr>
        <vertAlign val="superscript"/>
        <sz val="10"/>
        <rFont val="Calibri"/>
        <family val="2"/>
        <scheme val="minor"/>
      </rPr>
      <t xml:space="preserve"> (1)(2)(5)</t>
    </r>
  </si>
  <si>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</si>
  <si>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</si>
  <si>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</si>
  <si>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</si>
  <si>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</si>
  <si>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Utilidad neta atribuible a BCP</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</si>
  <si>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</si>
  <si>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</si>
  <si>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</si>
  <si>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BCP Bolivia
(S/ miles, NIIF)</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</si>
  <si>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</si>
  <si>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</si>
  <si>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</si>
  <si>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</si>
  <si>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</si>
  <si>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</si>
  <si>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</si>
  <si>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</si>
  <si>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</si>
  <si>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</si>
  <si>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</si>
  <si>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</si>
  <si>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</si>
  <si>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Ingresos no financieros</t>
  </si>
  <si>
    <t>Resultado por traslación</t>
  </si>
  <si>
    <t xml:space="preserve">Índice de eficiencia </t>
  </si>
  <si>
    <t>Colocaciones / Depósitos</t>
  </si>
  <si>
    <t>Agentes</t>
  </si>
  <si>
    <t xml:space="preserve">Cajeros Automáticos </t>
  </si>
  <si>
    <t>Mibanco
(Expresado en miles de S/, NIIF)</t>
  </si>
  <si>
    <t>Índice de eficiencia</t>
  </si>
  <si>
    <t>ROAE incl. Goodwill</t>
  </si>
  <si>
    <r>
      <t xml:space="preserve">Oficinas </t>
    </r>
    <r>
      <rPr>
        <vertAlign val="superscript"/>
        <sz val="10"/>
        <color rgb="FF000000"/>
        <rFont val="Calibri"/>
        <family val="2"/>
        <scheme val="minor"/>
      </rPr>
      <t>(1)</t>
    </r>
  </si>
  <si>
    <t>Estado de Situación Financiera</t>
  </si>
  <si>
    <t xml:space="preserve"> Variación %</t>
  </si>
  <si>
    <t>Otros Activos</t>
  </si>
  <si>
    <t>Cuenta por pagar por arrendamiento</t>
  </si>
  <si>
    <t>Otros Pasivos</t>
  </si>
  <si>
    <t>Resultado Neto del Ejercicio</t>
  </si>
  <si>
    <t>Total Pasivo y Patrimonio</t>
  </si>
  <si>
    <t>Estado de Resultados</t>
  </si>
  <si>
    <t>Ingresos Financieros</t>
  </si>
  <si>
    <t>Gastos financieros</t>
  </si>
  <si>
    <t>Ingreso por intereses, neto</t>
  </si>
  <si>
    <t>Ganancia neta de activos financieros a VRCR</t>
  </si>
  <si>
    <t>Resultado neto por diferencia en cambio</t>
  </si>
  <si>
    <t>Otros Ingresos</t>
  </si>
  <si>
    <t>Gastos de personal</t>
  </si>
  <si>
    <t>Depreciación y amortización</t>
  </si>
  <si>
    <t>Impuesto a la Renta</t>
  </si>
  <si>
    <t>Ratios Seleccionados</t>
  </si>
  <si>
    <t>Variación</t>
  </si>
  <si>
    <t>Margen Neto por Intereses</t>
  </si>
  <si>
    <t>Ratio de Eficiencia</t>
  </si>
  <si>
    <t>Gastos Operativos/Activos promedio Totales</t>
  </si>
  <si>
    <t xml:space="preserve">Principales indicadores trimestrales y participación de mercado </t>
  </si>
  <si>
    <t xml:space="preserve"> Sistema</t>
  </si>
  <si>
    <t xml:space="preserve"> Part. %</t>
  </si>
  <si>
    <t>Cartera Administrada (S/ millones)</t>
  </si>
  <si>
    <t>Afiliados (S/ millones)</t>
  </si>
  <si>
    <t>Aportes (S/ millones)</t>
  </si>
  <si>
    <t xml:space="preserve">GRUPO PACIFICO </t>
  </si>
  <si>
    <t>Activo total</t>
  </si>
  <si>
    <t>Pasivo total</t>
  </si>
  <si>
    <t>Patrimonio</t>
  </si>
  <si>
    <t>Resultado de Servicio de Seguros</t>
  </si>
  <si>
    <t>Resultado de Reaseguros</t>
  </si>
  <si>
    <t>Resultado Técnico de Seguros</t>
  </si>
  <si>
    <t>Gastos por int atribuibles a la actividad del seguro</t>
  </si>
  <si>
    <t>Ingreso Neto por intereses</t>
  </si>
  <si>
    <t>Comisiones y ganancias en operaciones FX</t>
  </si>
  <si>
    <t>Otros Ingesos No Core:</t>
  </si>
  <si>
    <t>Ganancia por diferencia en cambio</t>
  </si>
  <si>
    <t>Ganancia en valores y asociadas</t>
  </si>
  <si>
    <t>Otros Ingresos no operativos</t>
  </si>
  <si>
    <t xml:space="preserve">Otros ingresos </t>
  </si>
  <si>
    <t>Gstos operativos</t>
  </si>
  <si>
    <t>* Estados financieros sin eliminaciones por consolidación.</t>
  </si>
  <si>
    <t>(1) No incluye las inversiones en inmuebles.</t>
  </si>
  <si>
    <t>Desde el 1T15, los Estados Financieros de Grupo Pacífico reflejan el acuerdo con Banmédica (en partes iguales) de los negocios de:</t>
  </si>
  <si>
    <t>(i)           seguros de salud privados que administra Grupo Pacífico y que se incorporan en sus Estados Financieros en cada una de las líneas contables;</t>
  </si>
  <si>
    <t>(ii)          seguro de salud corporativo (para trabajadores dependientes); y</t>
  </si>
  <si>
    <t>(iii)         servicios médicos.</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</si>
  <si>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</si>
  <si>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Como se explicó anteriormente, los negocios de seguros de salud corporativos y servicios médicos son consolidados por Banmédica. El siguiente cuadro refleja los resultados consolidados de los cuales Grupo Pacifico recibe el 50% de la utilidad neta.</t>
  </si>
  <si>
    <t>Ingreso por comisiones</t>
  </si>
  <si>
    <t>Ganancia neta en venta de valores</t>
  </si>
  <si>
    <t>Resultado por derivados</t>
  </si>
  <si>
    <t>Resultado por exposición al tipo de cambio</t>
  </si>
  <si>
    <r>
      <t>Gastos operativos</t>
    </r>
    <r>
      <rPr>
        <vertAlign val="superscript"/>
        <sz val="10"/>
        <color rgb="FF000000"/>
        <rFont val="Calibri"/>
        <family val="2"/>
        <scheme val="minor"/>
      </rPr>
      <t xml:space="preserve"> (1)</t>
    </r>
  </si>
  <si>
    <t>Utilidad operativa</t>
  </si>
  <si>
    <t xml:space="preserve">Interes minoritario </t>
  </si>
  <si>
    <t>(1) Incluye Remuneraciones + Gastos Generales y Administrativos + Gastos asignados + Depreciación y amortización + Impuestos y contribuciones + Otros gastos</t>
  </si>
  <si>
    <t>Dic 24</t>
  </si>
  <si>
    <t>4T23</t>
  </si>
  <si>
    <t>4T24</t>
  </si>
  <si>
    <t>Participación neta de los ingresos por inversiones en 
subsidiarias y asociadas</t>
  </si>
  <si>
    <t>Ganancia neta sobre activos financieros a valor razonable 
con cambios en resultados</t>
  </si>
  <si>
    <r>
      <t>Oficinas</t>
    </r>
    <r>
      <rPr>
        <vertAlign val="superscript"/>
        <sz val="10"/>
        <color rgb="FF000000"/>
        <rFont val="Calibri"/>
        <family val="2"/>
        <scheme val="minor"/>
      </rPr>
      <t xml:space="preserve"> (2)</t>
    </r>
  </si>
  <si>
    <t>(unidades)</t>
  </si>
  <si>
    <r>
      <t xml:space="preserve">Puntos de contacto físico </t>
    </r>
    <r>
      <rPr>
        <b/>
        <vertAlign val="superscript"/>
        <sz val="10"/>
        <color theme="0"/>
        <rFont val="Calibri"/>
        <family val="2"/>
        <scheme val="minor"/>
      </rPr>
      <t>(1)</t>
    </r>
  </si>
  <si>
    <r>
      <t>Provisiones</t>
    </r>
    <r>
      <rPr>
        <vertAlign val="superscript"/>
        <sz val="10"/>
        <rFont val="Calibri"/>
        <family val="2"/>
        <scheme val="minor"/>
      </rPr>
      <t xml:space="preserve"> (1)</t>
    </r>
  </si>
  <si>
    <r>
      <t xml:space="preserve">Capital Ordinario Nivel 1 </t>
    </r>
    <r>
      <rPr>
        <b/>
        <vertAlign val="superscript"/>
        <sz val="10"/>
        <color rgb="FF000000"/>
        <rFont val="Calibri"/>
        <family val="2"/>
        <scheme val="minor"/>
      </rPr>
      <t>(2)</t>
    </r>
  </si>
  <si>
    <r>
      <t xml:space="preserve">Patrimonio Efectivo Nivel 1 </t>
    </r>
    <r>
      <rPr>
        <b/>
        <vertAlign val="superscript"/>
        <sz val="10"/>
        <color rgb="FF000000"/>
        <rFont val="Calibri"/>
        <family val="2"/>
        <scheme val="minor"/>
      </rPr>
      <t>(3)</t>
    </r>
  </si>
  <si>
    <r>
      <t xml:space="preserve">Patrimonio Efectivo Nivel 2 </t>
    </r>
    <r>
      <rPr>
        <b/>
        <vertAlign val="superscript"/>
        <sz val="10"/>
        <color rgb="FF000000"/>
        <rFont val="Calibri"/>
        <family val="2"/>
        <scheme val="minor"/>
      </rPr>
      <t>(4)</t>
    </r>
  </si>
  <si>
    <t>Ratios de Capital bajo Regulación Local</t>
  </si>
  <si>
    <t xml:space="preserve">Ratio Regulatorio de Capital Global </t>
  </si>
  <si>
    <r>
      <t xml:space="preserve">Provisiones </t>
    </r>
    <r>
      <rPr>
        <vertAlign val="superscript"/>
        <sz val="10"/>
        <rFont val="Calibri"/>
        <family val="2"/>
        <scheme val="minor"/>
      </rPr>
      <t>(1)</t>
    </r>
  </si>
  <si>
    <r>
      <t>Capital Ordinario Nivel 1</t>
    </r>
    <r>
      <rPr>
        <b/>
        <vertAlign val="superscript"/>
        <sz val="10"/>
        <color rgb="FF000000"/>
        <rFont val="Calibri"/>
        <family val="2"/>
        <scheme val="minor"/>
      </rPr>
      <t xml:space="preserve"> (2)</t>
    </r>
  </si>
  <si>
    <t>Ratio Regulatorio de Capital Global</t>
  </si>
  <si>
    <t>(S /. miles)</t>
  </si>
  <si>
    <r>
      <t xml:space="preserve">Inmuebles, mobiliario y equipo, neto </t>
    </r>
    <r>
      <rPr>
        <b/>
        <vertAlign val="superscript"/>
        <sz val="10"/>
        <rFont val="Calibri"/>
        <family val="2"/>
        <scheme val="minor"/>
      </rPr>
      <t>(1)</t>
    </r>
  </si>
  <si>
    <r>
      <t xml:space="preserve">Otros activos </t>
    </r>
    <r>
      <rPr>
        <b/>
        <vertAlign val="superscript"/>
        <sz val="10"/>
        <rFont val="Calibri"/>
        <family val="2"/>
        <scheme val="minor"/>
      </rPr>
      <t>(2)</t>
    </r>
  </si>
  <si>
    <r>
      <t xml:space="preserve">Otros pasivos </t>
    </r>
    <r>
      <rPr>
        <b/>
        <vertAlign val="superscript"/>
        <sz val="10"/>
        <rFont val="Calibri"/>
        <family val="2"/>
        <scheme val="minor"/>
      </rPr>
      <t>(3)</t>
    </r>
  </si>
  <si>
    <r>
      <t>Intereses y gastos similares</t>
    </r>
    <r>
      <rPr>
        <vertAlign val="superscript"/>
        <sz val="10"/>
        <rFont val="Calibri"/>
        <family val="2"/>
        <scheme val="minor"/>
      </rPr>
      <t xml:space="preserve"> (1)</t>
    </r>
  </si>
  <si>
    <r>
      <t>Depreciación y amortización</t>
    </r>
    <r>
      <rPr>
        <vertAlign val="superscript"/>
        <sz val="10"/>
        <rFont val="Calibri"/>
        <family val="2"/>
        <scheme val="minor"/>
      </rPr>
      <t xml:space="preserve"> (2)</t>
    </r>
  </si>
  <si>
    <r>
      <t xml:space="preserve">ROAA </t>
    </r>
    <r>
      <rPr>
        <vertAlign val="superscript"/>
        <sz val="10"/>
        <color theme="1"/>
        <rFont val="Calibri"/>
        <family val="2"/>
      </rPr>
      <t>(1)(2)</t>
    </r>
  </si>
  <si>
    <r>
      <t xml:space="preserve">ROAE </t>
    </r>
    <r>
      <rPr>
        <vertAlign val="superscript"/>
        <sz val="10"/>
        <rFont val="Calibri"/>
        <family val="2"/>
      </rPr>
      <t>(1)(2)</t>
    </r>
  </si>
  <si>
    <r>
      <t xml:space="preserve">Margen neto por intereses </t>
    </r>
    <r>
      <rPr>
        <vertAlign val="superscript"/>
        <sz val="10"/>
        <rFont val="Calibri"/>
        <family val="2"/>
      </rPr>
      <t>(1)(2)</t>
    </r>
  </si>
  <si>
    <r>
      <t xml:space="preserve">Margen neto por intereses ajustado por riesgo </t>
    </r>
    <r>
      <rPr>
        <vertAlign val="superscript"/>
        <sz val="10"/>
        <rFont val="Calibri"/>
        <family val="2"/>
      </rPr>
      <t>(1)(2)</t>
    </r>
  </si>
  <si>
    <r>
      <t xml:space="preserve">Costo de fondeo </t>
    </r>
    <r>
      <rPr>
        <vertAlign val="superscript"/>
        <sz val="10"/>
        <rFont val="Calibri"/>
        <family val="2"/>
      </rPr>
      <t>(1)(2)(3)</t>
    </r>
  </si>
  <si>
    <t>índice de cartera atrasada</t>
  </si>
  <si>
    <t>índice de cartera deteriorada</t>
  </si>
  <si>
    <r>
      <t xml:space="preserve">Costo del riesgo </t>
    </r>
    <r>
      <rPr>
        <vertAlign val="superscript"/>
        <sz val="10"/>
        <rFont val="Calibri"/>
        <family val="2"/>
      </rPr>
      <t>(4)</t>
    </r>
  </si>
  <si>
    <r>
      <t xml:space="preserve">Gastos operativos / ingresos totales </t>
    </r>
    <r>
      <rPr>
        <vertAlign val="superscript"/>
        <sz val="10"/>
        <rFont val="Calibri"/>
        <family val="2"/>
      </rPr>
      <t>(5)</t>
    </r>
  </si>
  <si>
    <r>
      <t xml:space="preserve">Gastos operativos / activo promedio </t>
    </r>
    <r>
      <rPr>
        <vertAlign val="superscript"/>
        <sz val="10"/>
        <rFont val="Calibri"/>
        <family val="2"/>
      </rPr>
      <t>(1)(2)(5)</t>
    </r>
  </si>
  <si>
    <r>
      <t>Inmuebles, mobiliario y equipo, neto</t>
    </r>
    <r>
      <rPr>
        <vertAlign val="superscript"/>
        <sz val="10"/>
        <rFont val="Calibri"/>
        <family val="2"/>
        <scheme val="minor"/>
      </rPr>
      <t xml:space="preserve"> </t>
    </r>
    <r>
      <rPr>
        <b/>
        <vertAlign val="superscript"/>
        <sz val="10"/>
        <rFont val="Calibri"/>
        <family val="2"/>
        <scheme val="minor"/>
      </rPr>
      <t>(1)</t>
    </r>
  </si>
  <si>
    <r>
      <t>Otros activos</t>
    </r>
    <r>
      <rPr>
        <vertAlign val="superscript"/>
        <sz val="10"/>
        <rFont val="Calibri"/>
        <family val="2"/>
        <scheme val="minor"/>
      </rPr>
      <t xml:space="preserve"> </t>
    </r>
    <r>
      <rPr>
        <b/>
        <vertAlign val="superscript"/>
        <sz val="10"/>
        <rFont val="Calibri"/>
        <family val="2"/>
        <scheme val="minor"/>
      </rPr>
      <t>(2)</t>
    </r>
  </si>
  <si>
    <r>
      <t>Otros pasivos</t>
    </r>
    <r>
      <rPr>
        <b/>
        <vertAlign val="superscript"/>
        <sz val="10"/>
        <rFont val="Calibri"/>
        <family val="2"/>
        <scheme val="minor"/>
      </rPr>
      <t xml:space="preserve"> (3)</t>
    </r>
  </si>
  <si>
    <r>
      <t xml:space="preserve">Intereses y gastos similares </t>
    </r>
    <r>
      <rPr>
        <vertAlign val="superscript"/>
        <sz val="10"/>
        <rFont val="Calibri"/>
        <family val="2"/>
        <scheme val="minor"/>
      </rPr>
      <t>(1)</t>
    </r>
  </si>
  <si>
    <r>
      <t xml:space="preserve">Depreciación y amortización </t>
    </r>
    <r>
      <rPr>
        <vertAlign val="superscript"/>
        <sz val="10"/>
        <rFont val="Calibri"/>
        <family val="2"/>
        <scheme val="minor"/>
      </rPr>
      <t>(2)</t>
    </r>
  </si>
  <si>
    <t>Otros gastos por intereses</t>
  </si>
  <si>
    <r>
      <t xml:space="preserve">Colocaciones Totales </t>
    </r>
    <r>
      <rPr>
        <b/>
        <vertAlign val="superscript"/>
        <sz val="10"/>
        <color theme="0"/>
        <rFont val="Calibri"/>
        <family val="2"/>
        <scheme val="minor"/>
      </rPr>
      <t>(1) (2) (3)</t>
    </r>
  </si>
  <si>
    <t>Variacion %</t>
  </si>
  <si>
    <r>
      <t xml:space="preserve">Colocaciones Totales </t>
    </r>
    <r>
      <rPr>
        <b/>
        <vertAlign val="superscript"/>
        <sz val="10"/>
        <color theme="0"/>
        <rFont val="Calibri"/>
        <family val="2"/>
        <scheme val="minor"/>
      </rPr>
      <t>(1) (2)</t>
    </r>
  </si>
  <si>
    <r>
      <t>Margen neto por intereses</t>
    </r>
    <r>
      <rPr>
        <vertAlign val="superscript"/>
        <sz val="10"/>
        <rFont val="Arial"/>
        <family val="2"/>
      </rPr>
      <t>(1)</t>
    </r>
  </si>
  <si>
    <r>
      <t>Costo de fondeo</t>
    </r>
    <r>
      <rPr>
        <vertAlign val="superscript"/>
        <sz val="10"/>
        <rFont val="Arial"/>
        <family val="2"/>
      </rPr>
      <t>(2)</t>
    </r>
  </si>
  <si>
    <r>
      <t xml:space="preserve">Índice de cartera atrasada </t>
    </r>
    <r>
      <rPr>
        <vertAlign val="superscript"/>
        <sz val="10"/>
        <rFont val="Arial"/>
        <family val="2"/>
      </rPr>
      <t>(3)</t>
    </r>
    <r>
      <rPr>
        <sz val="10"/>
        <color theme="1"/>
        <rFont val="Arial"/>
        <family val="2"/>
      </rPr>
      <t xml:space="preserve"> </t>
    </r>
  </si>
  <si>
    <r>
      <t xml:space="preserve">Índice de cartera deteriorada </t>
    </r>
    <r>
      <rPr>
        <vertAlign val="superscript"/>
        <sz val="10"/>
        <rFont val="Arial"/>
        <family val="2"/>
      </rPr>
      <t>(4)</t>
    </r>
  </si>
  <si>
    <r>
      <t xml:space="preserve">Costo del riesgo </t>
    </r>
    <r>
      <rPr>
        <vertAlign val="superscript"/>
        <sz val="10"/>
        <rFont val="Arial"/>
        <family val="2"/>
      </rPr>
      <t>(5)</t>
    </r>
  </si>
  <si>
    <r>
      <t xml:space="preserve">Ingresos operativos </t>
    </r>
    <r>
      <rPr>
        <vertAlign val="superscript"/>
        <sz val="10"/>
        <rFont val="Arial"/>
        <family val="2"/>
      </rPr>
      <t>(6)</t>
    </r>
  </si>
  <si>
    <r>
      <t xml:space="preserve">Gastos operativos </t>
    </r>
    <r>
      <rPr>
        <vertAlign val="superscript"/>
        <sz val="10"/>
        <rFont val="Arial"/>
        <family val="2"/>
      </rPr>
      <t>(7)</t>
    </r>
  </si>
  <si>
    <r>
      <t xml:space="preserve">Ratio de eficiencia </t>
    </r>
    <r>
      <rPr>
        <vertAlign val="superscript"/>
        <sz val="10"/>
        <rFont val="Arial"/>
        <family val="2"/>
      </rPr>
      <t>(8)</t>
    </r>
  </si>
  <si>
    <r>
      <t xml:space="preserve">Ratio de Capital Global </t>
    </r>
    <r>
      <rPr>
        <vertAlign val="superscript"/>
        <sz val="10"/>
        <rFont val="Arial"/>
        <family val="2"/>
      </rPr>
      <t>(9)</t>
    </r>
  </si>
  <si>
    <r>
      <t xml:space="preserve">Ratio Tier 1 </t>
    </r>
    <r>
      <rPr>
        <vertAlign val="superscript"/>
        <sz val="10"/>
        <rFont val="Arial"/>
        <family val="2"/>
      </rPr>
      <t>(10)</t>
    </r>
  </si>
  <si>
    <r>
      <t xml:space="preserve">Ratio common equity tier 1 </t>
    </r>
    <r>
      <rPr>
        <vertAlign val="superscript"/>
        <sz val="10"/>
        <rFont val="Arial"/>
        <family val="2"/>
      </rPr>
      <t>(11) (13)</t>
    </r>
  </si>
  <si>
    <r>
      <t xml:space="preserve">Ratio Tier 1 </t>
    </r>
    <r>
      <rPr>
        <vertAlign val="superscript"/>
        <sz val="10"/>
        <rFont val="Arial"/>
        <family val="2"/>
      </rPr>
      <t>(11)</t>
    </r>
  </si>
  <si>
    <r>
      <t xml:space="preserve">Acciones de Tesorería </t>
    </r>
    <r>
      <rPr>
        <vertAlign val="superscript"/>
        <sz val="10"/>
        <rFont val="Arial"/>
        <family val="2"/>
      </rPr>
      <t>(12)</t>
    </r>
  </si>
  <si>
    <r>
      <t xml:space="preserve">Principales resultados financieros de Yape </t>
    </r>
    <r>
      <rPr>
        <b/>
        <vertAlign val="superscript"/>
        <sz val="10"/>
        <color rgb="FF000000"/>
        <rFont val="Calibri"/>
        <family val="2"/>
        <scheme val="minor"/>
      </rPr>
      <t>(1)</t>
    </r>
  </si>
  <si>
    <t>Resultados Financieros
S/ millones</t>
  </si>
  <si>
    <t>Mar 24</t>
  </si>
  <si>
    <t>Mar 25</t>
  </si>
  <si>
    <t>1T25</t>
  </si>
  <si>
    <t>Mar  24</t>
  </si>
  <si>
    <t>Resultados por servicios médicos</t>
  </si>
  <si>
    <t>Total resultados por servicios médicos</t>
  </si>
  <si>
    <t xml:space="preserve">Venta de servicios médicos </t>
  </si>
  <si>
    <t>Costo de ventas de servicios médicos</t>
  </si>
  <si>
    <t xml:space="preserve">Costo de ventas de servicios médicos </t>
  </si>
  <si>
    <t>(1) Incluye oficinas con Banco de la Nación, las cuales en Marzo 24 eran 36, en Diciembre 24 eran 36 y en Marzo 25 fueron 36.</t>
  </si>
  <si>
    <t>Credicorp Ltd. Cifras Financieras 1T25</t>
  </si>
  <si>
    <t>65 pbs</t>
  </si>
  <si>
    <t>-38 pbs</t>
  </si>
  <si>
    <t>-264 pbs</t>
  </si>
  <si>
    <t>150 pbs</t>
  </si>
  <si>
    <t>-254 pbs</t>
  </si>
  <si>
    <t>137 pbs</t>
  </si>
  <si>
    <t>-11 pbs</t>
  </si>
  <si>
    <t>-1873 pbs</t>
  </si>
  <si>
    <t>-98 pbs</t>
  </si>
  <si>
    <t>-108 pbs</t>
  </si>
  <si>
    <t>-99 pbs</t>
  </si>
  <si>
    <t>-101 pbs</t>
  </si>
  <si>
    <t>852 pbs</t>
  </si>
  <si>
    <t>1265 pbs</t>
  </si>
  <si>
    <t>561 pbs</t>
  </si>
  <si>
    <t>786 pbs</t>
  </si>
  <si>
    <t>(2) Cifras de gestión, no auditadas.</t>
  </si>
  <si>
    <t>-44 pbs</t>
  </si>
  <si>
    <t>-66 pbs</t>
  </si>
  <si>
    <t>N.D.</t>
  </si>
  <si>
    <t>Indicador​</t>
  </si>
  <si>
    <t>Empresa​</t>
  </si>
  <si>
    <t>Und.</t>
  </si>
  <si>
    <t>Inclusión</t>
  </si>
  <si>
    <t>Personas incluidas financieramente a través de BCP y Yape – acumulado desde el 2020[1]</t>
  </si>
  <si>
    <t>BCP Perú y Yape</t>
  </si>
  <si>
    <t>Millones</t>
  </si>
  <si>
    <t>Clientes incluidos​ a través de seguros inclusivos</t>
  </si>
  <si>
    <t>Finanzas para el Futuro</t>
  </si>
  <si>
    <t xml:space="preserve">Monto total de colocaciones para micro y pequeña empresa </t>
  </si>
  <si>
    <t>S/ Millones</t>
  </si>
  <si>
    <t>Financiamientos sostenibles desembolsados</t>
  </si>
  <si>
    <t>BCP Perú</t>
  </si>
  <si>
    <t>$ Millones</t>
  </si>
  <si>
    <t>(3) Se han actualizado los criterios de segmentación y se ha reformulado la información histórica para garantizar la comparabilidad y una mejor alineación con los estándares de informes gerenciales.</t>
  </si>
  <si>
    <t>Banca Personas y Peq. Negocios</t>
  </si>
  <si>
    <t>Intereses y gastos similares (excluyendo Gastos financieros de la actividad de seguros, neto)</t>
  </si>
  <si>
    <r>
      <t xml:space="preserve">Participación de ingresos ajustada por riesgo del portafolio de innovación </t>
    </r>
    <r>
      <rPr>
        <vertAlign val="superscript"/>
        <sz val="10"/>
        <color rgb="FF000000"/>
        <rFont val="Calibri"/>
        <family val="2"/>
        <scheme val="minor"/>
      </rPr>
      <t>(2)</t>
    </r>
  </si>
  <si>
    <r>
      <t xml:space="preserve">Clientes digitales </t>
    </r>
    <r>
      <rPr>
        <vertAlign val="superscript"/>
        <sz val="10"/>
        <color rgb="FF000000"/>
        <rFont val="Calibri"/>
        <family val="2"/>
        <scheme val="minor"/>
      </rPr>
      <t>(3)</t>
    </r>
  </si>
  <si>
    <r>
      <t xml:space="preserve">Transacciones monetarias digitales </t>
    </r>
    <r>
      <rPr>
        <vertAlign val="superscript"/>
        <sz val="10"/>
        <color rgb="FF000000"/>
        <rFont val="Calibri"/>
        <family val="2"/>
        <scheme val="minor"/>
      </rPr>
      <t>(4)</t>
    </r>
  </si>
  <si>
    <r>
      <t xml:space="preserve">Transacciones cashless </t>
    </r>
    <r>
      <rPr>
        <vertAlign val="superscript"/>
        <sz val="10"/>
        <color rgb="FF000000"/>
        <rFont val="Calibri"/>
        <family val="2"/>
        <scheme val="minor"/>
      </rPr>
      <t>(5)</t>
    </r>
  </si>
  <si>
    <r>
      <t xml:space="preserve">Desembolsos a través leads </t>
    </r>
    <r>
      <rPr>
        <vertAlign val="superscript"/>
        <sz val="10"/>
        <color rgb="FF000000"/>
        <rFont val="Calibri"/>
        <family val="2"/>
        <scheme val="minor"/>
      </rPr>
      <t>(6)</t>
    </r>
  </si>
  <si>
    <r>
      <t xml:space="preserve">Desembolsos a través de canales alternativos </t>
    </r>
    <r>
      <rPr>
        <vertAlign val="superscript"/>
        <sz val="10"/>
        <color rgb="FF000000"/>
        <rFont val="Calibri"/>
        <family val="2"/>
        <scheme val="minor"/>
      </rPr>
      <t>(7)</t>
    </r>
  </si>
  <si>
    <r>
      <t xml:space="preserve">Productividad de asesores </t>
    </r>
    <r>
      <rPr>
        <vertAlign val="superscript"/>
        <sz val="10"/>
        <color rgb="FF000000"/>
        <rFont val="Calibri"/>
        <family val="2"/>
        <scheme val="minor"/>
      </rPr>
      <t>(8)</t>
    </r>
  </si>
  <si>
    <t>(1) Cifras de Gestión. Números a marzo 2024, diciembre 2024 y marzo 2025.</t>
  </si>
  <si>
    <t>(3) Clientes que realizaron el 70%, o más, de sus transacciones a través de canales digitales en los últimos 6 meses (incluye Yape).</t>
  </si>
  <si>
    <t xml:space="preserve">(4) Transacciones Monetarias realizadas a través de Banca Móvil, Banca por Internet, Yape y Telecrédito/Total de Transacciones Monetarias de la Banca Minorista. </t>
  </si>
  <si>
    <t>(5) Monto transado a través de Banca Móvil, Banco por Internet, Yape y POS/Total del monto transado de la Banca Minorista.</t>
  </si>
  <si>
    <t>(6) Desembolsos generados a través de leads/Total de desembolsos.</t>
  </si>
  <si>
    <t>(8) Número de desembolsos totales/Asesores de negocio totales.</t>
  </si>
  <si>
    <t>Total Gastos Operativos</t>
  </si>
  <si>
    <r>
      <t xml:space="preserve">Usuarios Activos Mensual (MAU) (millones) </t>
    </r>
    <r>
      <rPr>
        <vertAlign val="superscript"/>
        <sz val="10"/>
        <color rgb="FF000000"/>
        <rFont val="Calibri "/>
      </rPr>
      <t>(2)</t>
    </r>
  </si>
  <si>
    <t>Tracción</t>
  </si>
  <si>
    <t># Transacciones / MAU</t>
  </si>
  <si>
    <t># Funcioalidades promedio / MAU</t>
  </si>
  <si>
    <r>
      <t xml:space="preserve">NPS </t>
    </r>
    <r>
      <rPr>
        <vertAlign val="superscript"/>
        <sz val="10"/>
        <color rgb="FF000000"/>
        <rFont val="Calibri "/>
      </rPr>
      <t>(3)</t>
    </r>
  </si>
  <si>
    <t>Gastos / MAU (S/)</t>
  </si>
  <si>
    <t>Economía Unitaria</t>
  </si>
  <si>
    <r>
      <t xml:space="preserve">Indicadores Mensuales </t>
    </r>
    <r>
      <rPr>
        <vertAlign val="superscript"/>
        <sz val="10"/>
        <color rgb="FF000000"/>
        <rFont val="Calibri "/>
      </rPr>
      <t>(4)</t>
    </r>
  </si>
  <si>
    <t>Ingresos / MAU (S/)</t>
  </si>
  <si>
    <r>
      <t xml:space="preserve">Ingresos / MAU (S/) </t>
    </r>
    <r>
      <rPr>
        <vertAlign val="superscript"/>
        <sz val="10"/>
        <color rgb="FF000000"/>
        <rFont val="Calibri "/>
      </rPr>
      <t>(5)</t>
    </r>
  </si>
  <si>
    <r>
      <t xml:space="preserve">Gastos / MAU (S/) </t>
    </r>
    <r>
      <rPr>
        <vertAlign val="superscript"/>
        <sz val="10"/>
        <color rgb="FF000000"/>
        <rFont val="Calibri "/>
      </rPr>
      <t>(5)</t>
    </r>
  </si>
  <si>
    <t>Comercio Electrónico</t>
  </si>
  <si>
    <r>
      <t xml:space="preserve">TPV Total (S/, miles de millones) </t>
    </r>
    <r>
      <rPr>
        <vertAlign val="superscript"/>
        <sz val="10"/>
        <color rgb="FF000000"/>
        <rFont val="Calibri "/>
      </rPr>
      <t>(7)</t>
    </r>
  </si>
  <si>
    <r>
      <t xml:space="preserve">Indicadores Trimestrales </t>
    </r>
    <r>
      <rPr>
        <vertAlign val="superscript"/>
        <sz val="10"/>
        <color rgb="FF000000"/>
        <rFont val="Calibri "/>
      </rPr>
      <t>(6)</t>
    </r>
  </si>
  <si>
    <r>
      <t>GMV</t>
    </r>
    <r>
      <rPr>
        <vertAlign val="superscript"/>
        <sz val="10"/>
        <color rgb="FF000000"/>
        <rFont val="Calibri "/>
      </rPr>
      <t xml:space="preserve"> </t>
    </r>
    <r>
      <rPr>
        <sz val="10"/>
        <color rgb="FF000000"/>
        <rFont val="Calibri "/>
      </rPr>
      <t xml:space="preserve">(S/, millones) </t>
    </r>
    <r>
      <rPr>
        <vertAlign val="superscript"/>
        <sz val="10"/>
        <color rgb="FF000000"/>
        <rFont val="Calibri "/>
      </rPr>
      <t>(8)</t>
    </r>
  </si>
  <si>
    <t>Principales indicadores de gestión de Yape</t>
  </si>
  <si>
    <t>(2) Usuarios Yape que han realizado al menos una transacción de salida en el mes de medición.</t>
  </si>
  <si>
    <t>(3) Net Promoter Score.</t>
  </si>
  <si>
    <t>(4) Indicadores mensuales consideran el resultado del último mes del trimestre para el numerador y denominador.</t>
  </si>
  <si>
    <t>(6) Indicadores trimestrales consideran la suma de los tres meses del periodo para las cuentas del numerador y el promedio del denominador (último mes del trimestre actual y del trimestre anterior).</t>
  </si>
  <si>
    <t>(7) Total Payment Volume (TPV).</t>
  </si>
  <si>
    <r>
      <t xml:space="preserve">Ingreso neto por intereses después de provisiones </t>
    </r>
    <r>
      <rPr>
        <vertAlign val="superscript"/>
        <sz val="10"/>
        <color theme="1"/>
        <rFont val="Calibri"/>
        <family val="2"/>
        <scheme val="minor"/>
      </rPr>
      <t>(2)</t>
    </r>
  </si>
  <si>
    <t>Gastos Operativos Totales</t>
  </si>
  <si>
    <t>Var. %</t>
  </si>
  <si>
    <t>(2) Incluye el ingreso por intereses, gastos por intereses y provisiones netas.</t>
  </si>
  <si>
    <t>(S/ millones)</t>
  </si>
  <si>
    <r>
      <t xml:space="preserve">Depósitos de bajo costo </t>
    </r>
    <r>
      <rPr>
        <b/>
        <vertAlign val="superscript"/>
        <sz val="10"/>
        <rFont val="Calibri"/>
        <family val="2"/>
        <scheme val="minor"/>
      </rPr>
      <t>(2)</t>
    </r>
  </si>
  <si>
    <t>(2)	 Incluye Depósitos a la Vista y Depósitos de Ahorro.</t>
  </si>
  <si>
    <r>
      <t xml:space="preserve">Otros Ingresos Ordinarios </t>
    </r>
    <r>
      <rPr>
        <b/>
        <vertAlign val="superscript"/>
        <sz val="10"/>
        <color theme="0"/>
        <rFont val="Calibri"/>
        <family val="2"/>
        <scheme val="minor"/>
      </rPr>
      <t>(1)</t>
    </r>
  </si>
  <si>
    <t xml:space="preserve">(1) A partir del 1T25, se han incorporado reclasificaciones contables que afectan los Ingresos Neto por Comisiones, la Ganancia Neta en Operaciones de Cambio y la Ganancia Neta por Derivados Especulativos. Los períodos anteriores han sido reexpresados para efectos de comparabilidad y pueden diferir de las cifras reportadas previamente. </t>
  </si>
  <si>
    <t>Ingresos Neto por Comisiones por Subsidiaria</t>
  </si>
  <si>
    <t>(S/000)</t>
  </si>
  <si>
    <r>
      <t xml:space="preserve">BCP Individual </t>
    </r>
    <r>
      <rPr>
        <vertAlign val="superscript"/>
        <sz val="11"/>
        <color theme="1"/>
        <rFont val="Calibri"/>
        <family val="2"/>
        <scheme val="minor"/>
      </rPr>
      <t>(1)</t>
    </r>
  </si>
  <si>
    <r>
      <t xml:space="preserve">BCP Bolivia </t>
    </r>
    <r>
      <rPr>
        <vertAlign val="superscript"/>
        <sz val="11"/>
        <color theme="1"/>
        <rFont val="Calibri"/>
        <family val="2"/>
        <scheme val="minor"/>
      </rPr>
      <t>(2)</t>
    </r>
  </si>
  <si>
    <r>
      <t xml:space="preserve">Eliminaciones y Otros </t>
    </r>
    <r>
      <rPr>
        <vertAlign val="superscript"/>
        <sz val="11"/>
        <color theme="1"/>
        <rFont val="Calibri"/>
        <family val="2"/>
        <scheme val="minor"/>
      </rPr>
      <t>(3)</t>
    </r>
  </si>
  <si>
    <t xml:space="preserve">(1) A partir del 1T25, se han incorporado reclasificaciones contables relacionadas con los gastos del programa de fidelización de tarjetas de crédito y los gastos por comisiones transaccionales de Yape. Estas reclasificaciones afectaron los Gastos Administrativos y Generales, así como los Ingresos por Comisiones. Los períodos anteriores han sido reexpresados para efectos de comparabilidad y pueden diferir de las cifras reportadas previamente. </t>
  </si>
  <si>
    <t>(3) Corresponden principalmente a eliminaciones de bancaseguros entre Pacífico, BCP y Mibanco.</t>
  </si>
  <si>
    <t>(2) A partir del 1T25, se han incorporado reclasificaciones relacionadas con las operaciones de cambio de divisas en BCP Bolivia. Estas reclasificaciones afectaron los Ingresos Neto por Comisiones y la Ganancia Neta por Derivados Especulativos, los cuales ahora se consolidan en la Ganancia Neta en Operaciones de Cambio. Los períodos anteriores han sido reexpresados para efectos de comparabilidad y pueden diferir de las cifras reportadas previamente.</t>
  </si>
  <si>
    <t>(S/000,000)</t>
  </si>
  <si>
    <t xml:space="preserve">(1) Incluye comisiones por actividades con tarjetas de crédito y débito, pagos y cobranzas. A partir del 1T25, se han incorporado reclasificaciones contables relacionadas con los gastos asociados al programa de fidelización de tarjetas de crédito. Estas reclasificaciones afectaron los Gastos Administrativos y Generales, así como los Ingresos Neto por Comisiones. Las cifras de períodos anteriores han sido reexpresadas para efectos de comparabilidad y pueden diferir de las reportadas previamente. </t>
  </si>
  <si>
    <t>(3) Corresponde a comisiones por Mantenimiento de cuenta, transferencias interbancarias, giros nacionales y transferencias internacionales.</t>
  </si>
  <si>
    <t>(4) Corresponde a comisiones por desembolso de Créditos de la banca minorista y mayorista.</t>
  </si>
  <si>
    <r>
      <t>(5) Uso de red de terceros, Otros servicios a terceros y Comisiones en sucursales del exterior</t>
    </r>
    <r>
      <rPr>
        <sz val="7"/>
        <color rgb="FF000000"/>
        <rFont val="Arial"/>
        <family val="2"/>
      </rPr>
      <t>.</t>
    </r>
  </si>
  <si>
    <r>
      <t xml:space="preserve">Otros Ingresos No Ordinarios </t>
    </r>
    <r>
      <rPr>
        <b/>
        <vertAlign val="superscript"/>
        <sz val="10"/>
        <color theme="0"/>
        <rFont val="Calibri"/>
        <family val="2"/>
        <scheme val="minor"/>
      </rPr>
      <t>(1)</t>
    </r>
  </si>
  <si>
    <r>
      <t xml:space="preserve">Ganancia neta por inversión en asociadas </t>
    </r>
    <r>
      <rPr>
        <vertAlign val="superscript"/>
        <sz val="10"/>
        <color theme="1"/>
        <rFont val="Calibri"/>
        <family val="2"/>
        <scheme val="minor"/>
      </rPr>
      <t>(2)</t>
    </r>
  </si>
  <si>
    <r>
      <t xml:space="preserve">Ganancia (Pérdida) neta en derivados especulativos </t>
    </r>
    <r>
      <rPr>
        <vertAlign val="superscript"/>
        <sz val="10"/>
        <color theme="1"/>
        <rFont val="Calibri"/>
        <family val="2"/>
        <scheme val="minor"/>
      </rPr>
      <t>(3)</t>
    </r>
  </si>
  <si>
    <t xml:space="preserve">(2) Incluye las ganancias en otras inversiones, principalmente conformado por el resultado de Banmédica. </t>
  </si>
  <si>
    <t>(3) A partir del 1T25, se han incorporado reclasificaciones contables relacionadas con las operaciones de cambio de divisas en BCP Bolivia. Estas reclasificaciones afectaron los Ingresos Neto por Comisiones y la Ganancia Neta en Derivados Especulativos, los cuales ahora se consolidan en la Ganancia Neta en Operaciones de Cambio. Las cifras de períodos anteriores han sido reexpresadas para efectos de comparabilidad y pueden diferir de las reportadas previamente.</t>
  </si>
  <si>
    <t>(2) Incluye oficinas con Banco de la Nación, las cuales en Marzo 24 eran 36, en Diciembre 24 eran 36 y en Marzo 25 fueron 36</t>
  </si>
  <si>
    <t>Utilidad neta / acción (S/)</t>
  </si>
  <si>
    <t>(6)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Resultados por servicios médicos.</t>
  </si>
  <si>
    <r>
      <t xml:space="preserve">ROAA </t>
    </r>
    <r>
      <rPr>
        <vertAlign val="superscript"/>
        <sz val="10"/>
        <rFont val="Calibri"/>
        <family val="2"/>
        <scheme val="minor"/>
      </rPr>
      <t>(1)(2)</t>
    </r>
  </si>
  <si>
    <r>
      <t xml:space="preserve">ROAE </t>
    </r>
    <r>
      <rPr>
        <vertAlign val="superscript"/>
        <sz val="10"/>
        <rFont val="Calibri"/>
        <family val="2"/>
        <scheme val="minor"/>
      </rPr>
      <t>(1)(2)</t>
    </r>
  </si>
  <si>
    <r>
      <t xml:space="preserve">Margen neto por intereses </t>
    </r>
    <r>
      <rPr>
        <vertAlign val="superscript"/>
        <sz val="10"/>
        <rFont val="Calibri"/>
        <family val="2"/>
        <scheme val="minor"/>
      </rPr>
      <t>(1)(2)</t>
    </r>
  </si>
  <si>
    <r>
      <t xml:space="preserve">Margen neto por intereses ajustado por riesgo </t>
    </r>
    <r>
      <rPr>
        <vertAlign val="superscript"/>
        <sz val="10"/>
        <rFont val="Calibri"/>
        <family val="2"/>
        <scheme val="minor"/>
      </rPr>
      <t>(1)(2)</t>
    </r>
  </si>
  <si>
    <r>
      <t xml:space="preserve">Costo de fondeo </t>
    </r>
    <r>
      <rPr>
        <vertAlign val="superscript"/>
        <sz val="10"/>
        <rFont val="Calibri"/>
        <family val="2"/>
        <scheme val="minor"/>
      </rPr>
      <t>(1)(2)(3)</t>
    </r>
  </si>
  <si>
    <t>(8) Gross Merchant Volume (GMV), incluye las siguientes funcionalidades: Yape Promos, Yape tienda, Ticketing, Gaming, Gas, Brand Solutions y Seguros.</t>
  </si>
  <si>
    <t xml:space="preserve">(1) Cifra menor a la utilidad neta generada por Mibanco porque Credicorp es dueño (directa e indirectamente) del 99.921% de Mibanco. </t>
  </si>
  <si>
    <t>(2) Cifra mayor a la utilidad neta después de interés minoritario generada por Grupo Pacífico porque Credicorp es dueño manera directa del 65.20% y de manera indirecta de 33.66%, a través del Grupo Crédito.</t>
  </si>
  <si>
    <t xml:space="preserve">(3) Incluye Grupo Crédito excluyendo Prima, otros de Atlantic Security Holding Corporation y otros de Credicorp Ltd. </t>
  </si>
  <si>
    <r>
      <t>Mibanco</t>
    </r>
    <r>
      <rPr>
        <vertAlign val="superscript"/>
        <sz val="10"/>
        <rFont val="Arial"/>
        <family val="2"/>
      </rPr>
      <t xml:space="preserve"> (1)</t>
    </r>
  </si>
  <si>
    <r>
      <t xml:space="preserve">Grupo Pacífico </t>
    </r>
    <r>
      <rPr>
        <vertAlign val="superscript"/>
        <sz val="10"/>
        <rFont val="Arial"/>
        <family val="2"/>
      </rPr>
      <t>(2)</t>
    </r>
    <r>
      <rPr>
        <sz val="11"/>
        <color theme="1"/>
        <rFont val="Calibri"/>
        <family val="2"/>
        <scheme val="minor"/>
      </rPr>
      <t xml:space="preserve"> </t>
    </r>
  </si>
  <si>
    <t>(1)  El ROAE de MiBanco incluyendo el goodwill en BCP por la adquisición de Edyficar
(aproximadamente US$ 50.7 millones) fue 12.5% para 1T24, 16.4% para el 4T24 y 13.9% para el 1T25. A nivel acumulado, fue 12.5% a marzo 2024 y 13.9% a marzo 2025.
(2)  Los cálculos incluyen el resultado no realizado que se contabiliza en el Patrimonio de Pacifico, relacionadas a las inversiones de Pacífico Vida. El ROAE excluyendo la Ganancia no Realizada se sitúa en 32.4% para el 1T24, 22.5% para el 4T24 y 25.1% para el 1T25."  A nivel acumulado, fue 32.4% a marzo 2024 y 24.2% a marzo 2025.</t>
  </si>
  <si>
    <t>ASB Bank Corp.</t>
  </si>
  <si>
    <t>Medidas en Saldos Promedios Diarios. Para efectos de consolidación, las Colocaciones generadas en Moneda Extranjera (ME) son convertidas a Moneda Nacional (MN).</t>
  </si>
  <si>
    <t xml:space="preserve">(1) Incluye Cuentas especiales y Otros. Para las cifras en saldos a fin de periodo, ver “12. Anexos – 12.3. Calidad de Cartera de Colocaciones”. </t>
  </si>
  <si>
    <t xml:space="preserve">Operaciones de reporte con clientes y terceros </t>
  </si>
  <si>
    <t>(1) A diferencia del MNI calculado según la formula detallada en el Anexo 12.7, el indicador MNI presentado aquí incorpora en su cálculo a los “Gastos financieros de la actividad de seguros, neto”.</t>
  </si>
  <si>
    <t>EPS</t>
  </si>
  <si>
    <r>
      <t xml:space="preserve">Margen neto por intereses </t>
    </r>
    <r>
      <rPr>
        <b/>
        <vertAlign val="superscript"/>
        <sz val="10"/>
        <rFont val="Calibri"/>
        <family val="2"/>
      </rPr>
      <t>(1)</t>
    </r>
  </si>
  <si>
    <r>
      <t xml:space="preserve">Margen neto por intereses ajustado por riesgo </t>
    </r>
    <r>
      <rPr>
        <b/>
        <vertAlign val="superscript"/>
        <sz val="10"/>
        <rFont val="Calibri"/>
        <family val="2"/>
      </rPr>
      <t>(1)</t>
    </r>
  </si>
  <si>
    <r>
      <t xml:space="preserve">Provisiones / Ingreso neto por intereses </t>
    </r>
    <r>
      <rPr>
        <b/>
        <vertAlign val="superscript"/>
        <sz val="10"/>
        <rFont val="Calibri"/>
        <family val="2"/>
      </rPr>
      <t>(1)</t>
    </r>
  </si>
  <si>
    <r>
      <t xml:space="preserve">Gastos Operativos </t>
    </r>
    <r>
      <rPr>
        <b/>
        <vertAlign val="superscript"/>
        <sz val="10"/>
        <color theme="0"/>
        <rFont val="Calibri"/>
        <family val="2"/>
      </rPr>
      <t>(1)</t>
    </r>
  </si>
  <si>
    <t xml:space="preserve">(1) Cifras de Gestión.
(2) Incluye iniciativas disruptivas de las subsidiarias y Krealo. </t>
  </si>
  <si>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 de Servicios Médicos.</t>
  </si>
  <si>
    <t>(1) Sistema Financiero, Tipo de Cambio Corriente, Fin de Periodo</t>
  </si>
  <si>
    <t>(3) Variación % negativa indicata depreciacion.</t>
  </si>
  <si>
    <t>(4) Área gris indica estimaciones por BCP - Estudios Económicos a Abril 2025</t>
  </si>
  <si>
    <t>Gastos Operativos Ex Innovación</t>
  </si>
  <si>
    <t>Portafolio de Innovación (2)</t>
  </si>
  <si>
    <r>
      <t xml:space="preserve">Indicadores de Gestión </t>
    </r>
    <r>
      <rPr>
        <b/>
        <vertAlign val="superscript"/>
        <sz val="10"/>
        <color theme="0"/>
        <rFont val="Calibri "/>
      </rPr>
      <t>(1)</t>
    </r>
  </si>
  <si>
    <t>n.a.</t>
  </si>
  <si>
    <r>
      <t xml:space="preserve">2025 </t>
    </r>
    <r>
      <rPr>
        <b/>
        <vertAlign val="superscript"/>
        <sz val="10"/>
        <color rgb="FFFFFFFF"/>
        <rFont val="Calibri"/>
        <family val="2"/>
        <scheme val="minor"/>
      </rPr>
      <t>(4)</t>
    </r>
  </si>
  <si>
    <t>Asesoría y Gestión de Inversiones
(Expresado en miles de S/, NIIF)</t>
  </si>
  <si>
    <t>Asesoría y Gestión de Inversiones</t>
  </si>
  <si>
    <t>Resultados no realizados</t>
  </si>
  <si>
    <t>Total ingresos</t>
  </si>
  <si>
    <t>Ingreso por intereses</t>
  </si>
  <si>
    <t>Ingreso operativo</t>
  </si>
  <si>
    <t>Resultados por diferencia de cambio</t>
  </si>
  <si>
    <t>Ingreso neto</t>
  </si>
  <si>
    <t>Índice de apalancamiento doble</t>
  </si>
  <si>
    <t>Gastos administrativos y generales</t>
  </si>
  <si>
    <t>Efectivo y equivalente de efectivo</t>
  </si>
  <si>
    <t>Total Pasivo y Patrimonio Neto</t>
  </si>
  <si>
    <r>
      <t xml:space="preserve">Total Inversiones </t>
    </r>
    <r>
      <rPr>
        <vertAlign val="superscript"/>
        <sz val="11"/>
        <color theme="1"/>
        <rFont val="Calibri"/>
        <family val="2"/>
        <scheme val="minor"/>
      </rPr>
      <t>(1)</t>
    </r>
  </si>
  <si>
    <t>* Incluye ASB y Credicorp Capital. No incluye Gestión Patrimonial en BCP.</t>
  </si>
  <si>
    <t>(2) Como porcentaje de los ingresos totales ajustados por riesgo de Credicorp.</t>
  </si>
  <si>
    <t xml:space="preserve">(7) Desembolsos realizados a través de canales alternativos/Total de desembolsos. </t>
  </si>
  <si>
    <t xml:space="preserve">(5) A partir del 1T25 se incorporaron reclasificaciones entre gastos operativos e ingresos por comisiones, así como nuevas asignaciones principalmente de gastos por intereses (Fondo Seguro de Depósitos). Las cifras de períodos anteriores han sido re-expresadas para efectos comparativos, por lo que no coinciden con las anteriormente reportadas. </t>
  </si>
  <si>
    <t>(1) Cifras de gestión. A parir del 1T25 se incorporaron reclasificaciones entre gastos operativos e ingresos por comisiones, así como nuevas asignaciones principalmente de gastos por intereses (Fondo Seguro de Depósitos). Las cifras de períodos anteriores han sido re-expresadas para efectos comparativos, por lo que no coinciden con las anteriormente reportadas.</t>
  </si>
  <si>
    <r>
      <t xml:space="preserve">Otros Ingresos </t>
    </r>
    <r>
      <rPr>
        <vertAlign val="superscript"/>
        <sz val="10"/>
        <color theme="1"/>
        <rFont val="Calibri"/>
        <family val="2"/>
        <scheme val="minor"/>
      </rPr>
      <t>(3)</t>
    </r>
  </si>
  <si>
    <t>(3) Incluye los Otros Ingresos registrado en BCP y de Yape Market.</t>
  </si>
  <si>
    <t>(1) Stock de clientes incluidos financieramente a través de BCP desde 2020: (i) Nuevos clientes con cuentas de ahorro o afiliados a Yape. (ii) Nuevos clientes sin deuda en el sistema financiero ni productos BCP en los últimos doce meses. (iii) Clientes con tres transacciones mensuales promedio en los últimos tres meses.</t>
  </si>
  <si>
    <r>
      <t xml:space="preserve">Empleados </t>
    </r>
    <r>
      <rPr>
        <b/>
        <vertAlign val="superscript"/>
        <sz val="8.1999999999999993"/>
        <rFont val="Arial"/>
        <family val="2"/>
      </rPr>
      <t>(14)</t>
    </r>
  </si>
  <si>
    <t>Estrategia - Yape</t>
  </si>
  <si>
    <t>(14) Cifras de gestión . Desde el 1T25, incluye a los empleados de servicios médicos y de EPS.</t>
  </si>
  <si>
    <t xml:space="preserve">(2) A partir del 1T25, se han incorporado reclasificaciones contables asociadas a los gastos por comisiones transaccionales de Yape. Estas reclasificaciones afectaron los Gastos Administrativos y Generales, así como los Ingresos Neto por Comisiones. Las cifras de períodos anteriores han sido reexpresadas para efectos de comparabilidad y pueden diferir de las reportadas previamente. </t>
  </si>
  <si>
    <t xml:space="preserve">(1) Desde Marzo 2025, los ingresos de los negocios de EPS y Servicios Médicos ya no se reportan bajo la Ganancia Neta por Inversión en Asociadas. En su lugar, se consolidan completamente en el Resultado Técnico de Seguros y en el nuevo Resultado de Servicios Médicos, respectivamente. </t>
  </si>
  <si>
    <t>Dividendos pagados a terceros (S/000)</t>
  </si>
  <si>
    <t>Dividendos por acción (S/)</t>
  </si>
  <si>
    <t>-12 pbs</t>
  </si>
  <si>
    <t>-8 pbs</t>
  </si>
  <si>
    <t>16 pbs</t>
  </si>
  <si>
    <t>39 pbs</t>
  </si>
  <si>
    <t>-14 pbs</t>
  </si>
  <si>
    <t>-56 pbs</t>
  </si>
  <si>
    <t>697 pbs</t>
  </si>
  <si>
    <t>203 pbs</t>
  </si>
  <si>
    <t>101 pbs</t>
  </si>
  <si>
    <t>27 pbs</t>
  </si>
  <si>
    <t>-3 pbs</t>
  </si>
  <si>
    <t>-72 pbs</t>
  </si>
  <si>
    <t>-1 pbs</t>
  </si>
  <si>
    <t>-34 pbs</t>
  </si>
  <si>
    <t>-16 pbs</t>
  </si>
  <si>
    <t>-112 pbs</t>
  </si>
  <si>
    <t>130 pbs</t>
  </si>
  <si>
    <t>1672 pbs</t>
  </si>
  <si>
    <t>308 pbs</t>
  </si>
  <si>
    <t>1395 pbs</t>
  </si>
  <si>
    <t>-270 pbs</t>
  </si>
  <si>
    <t>291 pbs</t>
  </si>
  <si>
    <t>-30 pbs</t>
  </si>
  <si>
    <t>31 pbs</t>
  </si>
  <si>
    <t>-184 pbs</t>
  </si>
  <si>
    <t>75 pbs</t>
  </si>
  <si>
    <t>-174 pbs</t>
  </si>
  <si>
    <t>-170 pbs</t>
  </si>
  <si>
    <t>-24 pbs</t>
  </si>
  <si>
    <t>-89 pbs</t>
  </si>
  <si>
    <t>50 pbs</t>
  </si>
  <si>
    <t>-159 pbs</t>
  </si>
  <si>
    <t>-21 pbs</t>
  </si>
  <si>
    <t>-164 pbs</t>
  </si>
  <si>
    <t>-17 pbs</t>
  </si>
  <si>
    <t>Mar 25 / Mar 24</t>
  </si>
  <si>
    <t>702 pbs</t>
  </si>
  <si>
    <t>239 pbs</t>
  </si>
  <si>
    <t>178 pbs</t>
  </si>
  <si>
    <t>219 pbs</t>
  </si>
  <si>
    <t>-263 pbs</t>
  </si>
  <si>
    <t>-839 pbs</t>
  </si>
  <si>
    <t>2492 pbs</t>
  </si>
  <si>
    <t>-116 pbs</t>
  </si>
  <si>
    <t>-961 pbs</t>
  </si>
  <si>
    <t>296 pbs</t>
  </si>
  <si>
    <t>-879 pbs</t>
  </si>
  <si>
    <t>-49 pbs</t>
  </si>
  <si>
    <t>791 pbs</t>
  </si>
  <si>
    <t>1795 pbs</t>
  </si>
  <si>
    <t>275 pbs</t>
  </si>
  <si>
    <t>202 pbs</t>
  </si>
  <si>
    <t>-419 pbs</t>
  </si>
  <si>
    <t>-749 pbs</t>
  </si>
  <si>
    <t>-23 pbs</t>
  </si>
  <si>
    <t>-54 pbs</t>
  </si>
  <si>
    <t>-25 pbs</t>
  </si>
  <si>
    <t>-150 pbs</t>
  </si>
  <si>
    <t>0 pbs</t>
  </si>
  <si>
    <t>-100 pbs</t>
  </si>
  <si>
    <t>(1) Provisión de pérdida crediticia para cartera de créditos, neta de recuperos anualizadas / Colocaciones Promedio Totales. Incluye reversión de provisiones por el Fenómeno de “El Niño” en el 1T24.</t>
  </si>
  <si>
    <t>n.a</t>
  </si>
  <si>
    <t>-269  pbs</t>
  </si>
  <si>
    <t>291  pbs</t>
  </si>
  <si>
    <t>-600 pbs</t>
  </si>
  <si>
    <t>260 pbs</t>
  </si>
  <si>
    <t>670 pbs</t>
  </si>
  <si>
    <t>1160 pbs</t>
  </si>
  <si>
    <t>60 pbs</t>
  </si>
  <si>
    <t>-40 pbs</t>
  </si>
  <si>
    <t>120 pbs</t>
  </si>
  <si>
    <t>-1490 pbs</t>
  </si>
  <si>
    <t>190 pbs</t>
  </si>
  <si>
    <t>380 pbs</t>
  </si>
  <si>
    <t>-980 pbs</t>
  </si>
  <si>
    <t>400 pbs</t>
  </si>
  <si>
    <t>290 pbs</t>
  </si>
  <si>
    <t>-175 pbs</t>
  </si>
  <si>
    <t>74 pbs</t>
  </si>
  <si>
    <t>-18 pbs</t>
  </si>
  <si>
    <t>-46 pbs</t>
  </si>
  <si>
    <t>56 pbs</t>
  </si>
  <si>
    <t>17 pbs</t>
  </si>
  <si>
    <t>604 pbs</t>
  </si>
  <si>
    <t>247 pbs</t>
  </si>
  <si>
    <t>7 pbs</t>
  </si>
  <si>
    <t>-51 pbs</t>
  </si>
  <si>
    <t>-88 pbs</t>
  </si>
  <si>
    <t>-28 pbs</t>
  </si>
  <si>
    <t>-137 pbs</t>
  </si>
  <si>
    <t>242 pbs</t>
  </si>
  <si>
    <t>1878 pbs</t>
  </si>
  <si>
    <t>428 pbs</t>
  </si>
  <si>
    <t>1572 pbs</t>
  </si>
  <si>
    <t>-69 pbs</t>
  </si>
  <si>
    <t>-503 pbs</t>
  </si>
  <si>
    <t>222 pbs</t>
  </si>
  <si>
    <t>-53 pbs</t>
  </si>
  <si>
    <t>18 pbs</t>
  </si>
  <si>
    <t>605 pbs</t>
  </si>
  <si>
    <t>246 pbs</t>
  </si>
  <si>
    <t>-22 pbs</t>
  </si>
  <si>
    <t>13 pbs</t>
  </si>
  <si>
    <t>34 pbs</t>
  </si>
  <si>
    <t>-42 pbs</t>
  </si>
  <si>
    <t>-81 pbs</t>
  </si>
  <si>
    <t>-20 pbs</t>
  </si>
  <si>
    <t>-136 pbs</t>
  </si>
  <si>
    <t>72 pbs</t>
  </si>
  <si>
    <t>1967 pbs</t>
  </si>
  <si>
    <t>409 pbs</t>
  </si>
  <si>
    <t>1678 pbs</t>
  </si>
  <si>
    <t>-78 pbs</t>
  </si>
  <si>
    <t>263 pbs</t>
  </si>
  <si>
    <t>-57 pbs</t>
  </si>
  <si>
    <t>665 pbs</t>
  </si>
  <si>
    <t>1157 pbs</t>
  </si>
  <si>
    <t>-287 pbs</t>
  </si>
  <si>
    <t>-408 pbs</t>
  </si>
  <si>
    <t>9 pbs</t>
  </si>
  <si>
    <t>20 pbs</t>
  </si>
  <si>
    <t>35 pbs</t>
  </si>
  <si>
    <t>-784 pbs</t>
  </si>
  <si>
    <t>-1103 pbs</t>
  </si>
  <si>
    <t>-769 pbs</t>
  </si>
  <si>
    <t>-1219 pbs</t>
  </si>
  <si>
    <t>95 pbs</t>
  </si>
  <si>
    <t>-9 pbs</t>
  </si>
  <si>
    <t>-977 pbs</t>
  </si>
  <si>
    <t>401 pbs</t>
  </si>
  <si>
    <t>-102 pbs</t>
  </si>
  <si>
    <t>628 pbs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</si>
</sst>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3">
    <numFmt numFmtId="41" formatCode="_-* #,##0_-;\-* #,##0_-;_-* &quot;-&quot;_-;_-@_-"/>
    <numFmt numFmtId="44" formatCode="_-&quot;$&quot;\ * #,##0.00_-;\-&quot;$&quot;\ * #,##0.00_-;_-&quot;$&quot;\ * &quot;-&quot;??_-;_-@_-"/>
    <numFmt numFmtId="43" formatCode="_-* #,##0.00_-;\-* #,##0.00_-;_-* &quot;-&quot;??_-;_-@_-"/>
    <numFmt numFmtId="164" formatCode="&quot;$&quot;#,##0;\-&quot;$&quot;#,##0"/>
    <numFmt numFmtId="165" formatCode="_-&quot;$&quot;* #,##0.00_-;\-&quot;$&quot;* #,##0.00_-;_-&quot;$&quot;* &quot;-&quot;??_-;_-@_-"/>
    <numFmt numFmtId="166" formatCode="&quot;S/&quot;#,##0;[Red]\-&quot;S/&quot;#,##0"/>
    <numFmt numFmtId="167" formatCode="_(* #,##0_);_(* \(#,##0\);_(* &quot;-&quot;_);_(@_)"/>
    <numFmt numFmtId="168" formatCode="_(* #,##0.00_);_(* \(#,##0.00\);_(* &quot;-&quot;??_);_(@_)"/>
    <numFmt numFmtId="169" formatCode="_-* #,##0.00\ _€_-;\-* #,##0.00\ _€_-;_-* &quot;-&quot;??\ _€_-;_-@_-"/>
    <numFmt numFmtId="170" formatCode="_ * #,##0.00_ ;_ * \-#,##0.00_ ;_ * &quot;-&quot;??_ ;_ @_ "/>
    <numFmt numFmtId="171" formatCode="0.0%"/>
    <numFmt numFmtId="172" formatCode="_ * #,##0_ ;_ * \-#,##0_ ;_ * &quot;-&quot;??_ ;_ @_ "/>
    <numFmt numFmtId="173" formatCode="_(* #,##0_);_(* \(#,##0\);_(* &quot;-&quot;??_);_(@_)"/>
    <numFmt numFmtId="174" formatCode="_-* #,##0.00\ _D_M_-;\-* #,##0.00\ _D_M_-;_-* &quot;-&quot;??\ _D_M_-;_-@_-"/>
    <numFmt numFmtId="175" formatCode="_-* #,##0_-;\-* #,##0_-;_-* &quot;-&quot;??_-;_-@_-"/>
    <numFmt numFmtId="176" formatCode="0.000%"/>
    <numFmt numFmtId="177" formatCode="0.0"/>
    <numFmt numFmtId="178" formatCode="[$-409]mmm\-yy;@"/>
    <numFmt numFmtId="179" formatCode="General_)"/>
    <numFmt numFmtId="180" formatCode="&quot;S/.&quot;\ #,##0;[Red]&quot;S/.&quot;\ \-#,##0"/>
    <numFmt numFmtId="181" formatCode="_ * #,##0_ ;_ * \-#,##0_ ;_ * &quot;-&quot;_ ;_ @_ "/>
    <numFmt numFmtId="182" formatCode="_ &quot;S/.&quot;\ * #,##0.00_ ;_ &quot;S/.&quot;\ * \-#,##0.00_ ;_ &quot;S/.&quot;\ * &quot;-&quot;??_ ;_ @_ "/>
    <numFmt numFmtId="183" formatCode="0.0000%"/>
    <numFmt numFmtId="184" formatCode="[$-280A]dddd\,\ dd&quot; de &quot;mmmm&quot; de &quot;yyyy"/>
    <numFmt numFmtId="185" formatCode="_([$€-2]\ * #,##0.00_);_([$€-2]\ * \(#,##0.00\);_([$€-2]\ * &quot;-&quot;??_)"/>
    <numFmt numFmtId="186" formatCode="_-[$€-2]* #,##0.00_-;\-[$€-2]* #,##0.00_-;_-[$€-2]* &quot;-&quot;??_-"/>
    <numFmt numFmtId="187" formatCode="&quot;$&quot;#,##0.00"/>
    <numFmt numFmtId="188" formatCode="#,##0.000000000"/>
    <numFmt numFmtId="189" formatCode="&quot;$&quot;#,##0.0000_);\(&quot;$&quot;#,##0.0000\)"/>
    <numFmt numFmtId="190" formatCode="_-* #,##0\ _P_t_s_-;\-* #,##0\ _P_t_s_-;_-* &quot;-&quot;\ _P_t_s_-;_-@_-"/>
    <numFmt numFmtId="191" formatCode="_-* #,##0.00\ _P_t_s_-;\-* #,##0.00\ _P_t_s_-;_-* &quot;-&quot;??\ _P_t_s_-;_-@_-"/>
    <numFmt numFmtId="192" formatCode="#,"/>
    <numFmt numFmtId="193" formatCode="&quot;$&quot;#,##0.0_);[Red]\(&quot;$&quot;#,##0.0\)"/>
    <numFmt numFmtId="194" formatCode="_([$€]* #,##0.00_);_([$€]* \(#,##0.00\);_([$€]* &quot;-&quot;??_);_(@_)"/>
    <numFmt numFmtId="195" formatCode="#,#00"/>
    <numFmt numFmtId="196" formatCode="#.##000"/>
    <numFmt numFmtId="197" formatCode="#,##0.0_);\(#,##0.0\)"/>
    <numFmt numFmtId="198" formatCode="&quot;S/.&quot;\ #,##0_);\(&quot;S/.&quot;\ #,##0\)"/>
    <numFmt numFmtId="199" formatCode="&quot;S/.&quot;\ #,##0_);[Red]\(&quot;S/.&quot;\ #,##0\)"/>
    <numFmt numFmtId="200" formatCode="&quot;S/.&quot;\ #,##0.00_);\(&quot;S/.&quot;\ #,##0.00\)"/>
    <numFmt numFmtId="201" formatCode="_ * #,##0.000_ ;_ * \-#,##0.000_ ;_ * &quot;-&quot;??_ ;_ @_ "/>
    <numFmt numFmtId="202" formatCode="&quot;S/.&quot;\ #,##0.00_);[Red]\(&quot;S/.&quot;\ #,##0.00\)"/>
    <numFmt numFmtId="203" formatCode="_ * #,##0.00000_ ;_ * \-#,##0.00000_ ;_ * &quot;-&quot;??_ ;_ @_ "/>
    <numFmt numFmtId="204" formatCode="_ * #,##0.0_ ;_ * \-#,##0.0_ ;_ * &quot;-&quot;??_ ;_ @_ "/>
    <numFmt numFmtId="205" formatCode="_ * #,##0.0000_ ;_ * \-#,##0.0000_ ;_ * &quot;-&quot;??_ ;_ @_ "/>
    <numFmt numFmtId="206" formatCode="0.000000%"/>
    <numFmt numFmtId="207" formatCode="d&quot; de &quot;mmm&quot; de &quot;yy"/>
    <numFmt numFmtId="208" formatCode="_(&quot;S/.&quot;\ * #,##0.00_);_(&quot;S/.&quot;\ * \(#,##0.00\);_(&quot;S/.&quot;\ * &quot;-&quot;??_);_(@_)"/>
    <numFmt numFmtId="209" formatCode="\(0.000_)"/>
    <numFmt numFmtId="210" formatCode="\$#,#00"/>
    <numFmt numFmtId="211" formatCode="0.0000"/>
    <numFmt numFmtId="212" formatCode="[$$-409]#,##0.00"/>
    <numFmt numFmtId="213" formatCode="%#,#00"/>
    <numFmt numFmtId="214" formatCode="&quot;$&quot;#,##0;&quot;$&quot;\-#,##0"/>
    <numFmt numFmtId="215" formatCode="#,##0.0"/>
    <numFmt numFmtId="216" formatCode="&quot;$&quot;#,##0.0_);\(&quot;$&quot;#,##0.0\)"/>
    <numFmt numFmtId="217" formatCode="[$$-86B]\ #,##0.000"/>
    <numFmt numFmtId="218" formatCode="&quot;Verdadero&quot;;&quot;Verdadero&quot;;&quot;Falso&quot;"/>
    <numFmt numFmtId="219" formatCode="mm/dd/yy"/>
    <numFmt numFmtId="220" formatCode="_-* #,##0\ _€_-;\-* #,##0\ _€_-;_-* &quot;-&quot;??\ _€_-;_-@_-"/>
    <numFmt numFmtId="221" formatCode="#,##0;\(#,##0\)"/>
    <numFmt numFmtId="222" formatCode="#,##0.0;\(#,##0.0\)"/>
    <numFmt numFmtId="223" formatCode="#,##0\ ;\(#,##0\)\ ;&quot;-&quot;??_ "/>
    <numFmt numFmtId="224" formatCode="#,##0;\(#,##0\);&quot; - &quot;"/>
    <numFmt numFmtId="225" formatCode="#,##0;\(#,##0\);_(* &quot;-&quot;??_);_(@_)"/>
    <numFmt numFmtId="226" formatCode="#,##0;\ \(#,##0\)"/>
    <numFmt numFmtId="227" formatCode="#,##0;\(#,##0\);\-\ "/>
    <numFmt numFmtId="228" formatCode="#,##0;\(#,##0\);\-"/>
    <numFmt numFmtId="229" formatCode="_-* #,##0\ _D_M_-;\-* #,##0\ _D_M_-;_-* &quot;-&quot;??\ _D_M_-;_-@_-"/>
    <numFmt numFmtId="230" formatCode="#,##0.00;\(#,##0.00\)"/>
    <numFmt numFmtId="231" formatCode="0.0%;\(0.0%\)"/>
    <numFmt numFmtId="232" formatCode="#,##0&quot; pp&quot;;\(#,##0\);\-\ "/>
    <numFmt numFmtId="233" formatCode="#,##0.0_ ;\-#,##0.0\ "/>
  </numFmts>
  <fonts count="286">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b/>
      <sz val="8"/>
      <name val="Calibri "/>
    </font>
    <font>
      <sz val="8"/>
      <name val="Calibri "/>
    </font>
    <font>
      <sz val="8"/>
      <color rgb="FF000000"/>
      <name val="Calibri "/>
    </font>
    <font>
      <b/>
      <sz val="8"/>
      <color rgb="FF000000"/>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b/>
      <sz val="10"/>
      <color rgb="FFFFFFFF"/>
      <name val="Calibri "/>
    </font>
    <font>
      <b/>
      <sz val="11"/>
      <color theme="1"/>
      <name val="Calibri    "/>
    </font>
    <font>
      <b/>
      <sz val="12"/>
      <name val="Calibri"/>
      <family val="2"/>
      <scheme val="minor"/>
    </font>
    <font>
      <b/>
      <sz val="10"/>
      <name val="Calibri "/>
    </font>
    <font>
      <b/>
      <sz val="10"/>
      <color theme="0"/>
      <name val="Calibri "/>
    </font>
    <font>
      <b/>
      <sz val="10"/>
      <color theme="1"/>
      <name val="Calibri "/>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sz val="10"/>
      <color theme="0"/>
      <name val="Calibri "/>
    </font>
    <font>
      <u/>
      <sz val="10"/>
      <name val="Calibri"/>
      <family val="2"/>
      <scheme val="minor"/>
    </font>
    <font>
      <u/>
      <sz val="10"/>
      <color rgb="FF0070C0"/>
      <name val="Calibri "/>
    </font>
    <font>
      <vertAlign val="superscript"/>
      <sz val="11"/>
      <color theme="1"/>
      <name val="Calibri"/>
      <family val="2"/>
      <scheme val="minor"/>
    </font>
    <font>
      <u/>
      <sz val="11"/>
      <name val="Calibri"/>
      <family val="2"/>
      <scheme val="minor"/>
    </font>
    <font>
      <sz val="8"/>
      <name val="Calibri"/>
      <family val="2"/>
      <scheme val="minor"/>
    </font>
    <font>
      <b/>
      <sz val="8"/>
      <color rgb="FF000000"/>
      <name val="Calibri"/>
      <family val="3"/>
      <scheme val="minor"/>
    </font>
    <font>
      <sz val="8"/>
      <color rgb="FF000000"/>
      <name val="Calibri"/>
      <family val="3"/>
      <scheme val="minor"/>
    </font>
    <font>
      <sz val="8"/>
      <color theme="1"/>
      <name val="Calibri"/>
      <family val="3"/>
      <scheme val="minor"/>
    </font>
    <font>
      <b/>
      <sz val="8"/>
      <color rgb="FFFFFFFF"/>
      <name val="Arial"/>
      <family val="2"/>
    </font>
    <font>
      <b/>
      <vertAlign val="superscript"/>
      <sz val="8"/>
      <name val="Calibri"/>
      <family val="2"/>
    </font>
    <font>
      <vertAlign val="superscript"/>
      <sz val="8.5"/>
      <name val="Calibri"/>
      <family val="2"/>
    </font>
    <font>
      <sz val="11"/>
      <name val="Calibri   "/>
    </font>
    <font>
      <b/>
      <sz val="10"/>
      <color rgb="FFFFFFFF"/>
      <name val="Calibri"/>
      <family val="2"/>
    </font>
    <font>
      <b/>
      <sz val="10"/>
      <color rgb="FF000000"/>
      <name val="Calibri"/>
      <family val="2"/>
    </font>
    <font>
      <sz val="10"/>
      <color rgb="FF000000"/>
      <name val="Calibri"/>
      <family val="2"/>
    </font>
    <font>
      <b/>
      <sz val="10"/>
      <name val="Calibri"/>
      <family val="2"/>
    </font>
    <font>
      <sz val="10"/>
      <name val="Calibri"/>
      <family val="2"/>
    </font>
    <font>
      <sz val="10"/>
      <color rgb="FF000000"/>
      <name val="Calibri "/>
    </font>
    <font>
      <vertAlign val="superscript"/>
      <sz val="10"/>
      <color rgb="FF000000"/>
      <name val="Calibri "/>
    </font>
    <font>
      <b/>
      <sz val="10"/>
      <color rgb="FF000000"/>
      <name val="Calibri "/>
    </font>
    <font>
      <sz val="7"/>
      <color theme="1"/>
      <name val="Calibri"/>
      <family val="2"/>
      <scheme val="minor"/>
    </font>
    <font>
      <sz val="7"/>
      <color rgb="FF000000"/>
      <name val="Calibri"/>
      <family val="2"/>
      <scheme val="minor"/>
    </font>
    <font>
      <sz val="7"/>
      <color rgb="FF000000"/>
      <name val="Arial"/>
      <family val="2"/>
    </font>
    <font>
      <sz val="8"/>
      <color theme="1"/>
      <name val="Calibri "/>
    </font>
    <font>
      <sz val="10"/>
      <color theme="1"/>
      <name val="Calibri"/>
      <family val="2"/>
    </font>
    <font>
      <b/>
      <sz val="10"/>
      <color theme="1"/>
      <name val="Calibri"/>
      <family val="2"/>
    </font>
    <font>
      <b/>
      <vertAlign val="superscript"/>
      <sz val="10"/>
      <color rgb="FF000000"/>
      <name val="Calibri"/>
      <family val="2"/>
      <scheme val="minor"/>
    </font>
    <font>
      <i/>
      <sz val="11"/>
      <name val="Calibri"/>
      <family val="2"/>
      <scheme val="minor"/>
    </font>
    <font>
      <b/>
      <i/>
      <sz val="11"/>
      <name val="Calibri"/>
      <family val="2"/>
      <scheme val="minor"/>
    </font>
    <font>
      <i/>
      <sz val="10"/>
      <color theme="1"/>
      <name val="Calibri"/>
      <family val="2"/>
      <scheme val="minor"/>
    </font>
    <font>
      <sz val="13"/>
      <color theme="1"/>
      <name val="Calibri"/>
      <family val="2"/>
      <scheme val="minor"/>
    </font>
    <font>
      <vertAlign val="superscript"/>
      <sz val="10"/>
      <color theme="1"/>
      <name val="Calibri"/>
      <family val="2"/>
    </font>
    <font>
      <vertAlign val="superscript"/>
      <sz val="10"/>
      <name val="Calibri"/>
      <family val="2"/>
    </font>
    <font>
      <b/>
      <sz val="10"/>
      <name val="Calibri"/>
      <family val="2"/>
    </font>
    <font>
      <vertAlign val="superscript"/>
      <sz val="10"/>
      <name val="Arial"/>
      <family val="2"/>
    </font>
    <font>
      <b/>
      <sz val="8"/>
      <color theme="1"/>
      <name val="Calibri"/>
      <family val="2"/>
      <scheme val="minor"/>
    </font>
    <font>
      <b/>
      <sz val="10"/>
      <color theme="0"/>
      <name val="Calibri"/>
      <family val="2"/>
    </font>
    <font>
      <sz val="8"/>
      <name val="Calibri"/>
      <family val="2"/>
    </font>
    <font>
      <b/>
      <vertAlign val="superscript"/>
      <sz val="10"/>
      <name val="Calibri"/>
      <family val="2"/>
    </font>
    <font>
      <b/>
      <vertAlign val="superscript"/>
      <sz val="10"/>
      <color theme="0"/>
      <name val="Calibri"/>
      <family val="2"/>
    </font>
    <font>
      <sz val="8"/>
      <color theme="1"/>
      <name val="Calibri"/>
      <family val="2"/>
      <scheme val="minor"/>
    </font>
    <font>
      <b/>
      <vertAlign val="superscript"/>
      <sz val="10"/>
      <color theme="0"/>
      <name val="Calibri "/>
    </font>
    <font>
      <b/>
      <vertAlign val="superscript"/>
      <sz val="8.1999999999999993"/>
      <name val="Arial"/>
      <family val="2"/>
    </font>
  </fonts>
  <fills count="127">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rgb="FF30D0C8"/>
        <bgColor indexed="64"/>
      </patternFill>
    </fill>
    <fill>
      <patternFill patternType="solid">
        <fgColor rgb="FFCC3399"/>
        <bgColor indexed="64"/>
      </patternFill>
    </fill>
    <fill>
      <patternFill patternType="solid">
        <fgColor rgb="FF26D07C"/>
        <bgColor indexed="64"/>
      </patternFill>
    </fill>
    <fill>
      <patternFill patternType="solid">
        <fgColor rgb="FF46BDC6"/>
        <bgColor indexed="64"/>
      </patternFill>
    </fill>
    <fill>
      <patternFill patternType="solid">
        <fgColor theme="2"/>
        <bgColor indexed="64"/>
      </patternFill>
    </fill>
  </fills>
  <borders count="76">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medium">
        <color indexed="64"/>
      </bottom>
      <diagonal/>
    </border>
    <border>
      <left/>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s>
  <cellStyleXfs count="53522">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0" fontId="9" fillId="0" borderId="0"/>
    <xf numFmtId="9" fontId="8"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0" fontId="9" fillId="0" borderId="0"/>
    <xf numFmtId="0" fontId="11" fillId="0" borderId="0"/>
    <xf numFmtId="170" fontId="8"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9" fontId="30"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0" fontId="34" fillId="0" borderId="0" applyFont="0" applyFill="0" applyBorder="0" applyAlignment="0" applyProtection="0"/>
    <xf numFmtId="9" fontId="34" fillId="0" borderId="0" applyFont="0" applyFill="0" applyBorder="0" applyAlignment="0" applyProtection="0"/>
    <xf numFmtId="0" fontId="30" fillId="0" borderId="0"/>
    <xf numFmtId="0" fontId="30" fillId="0" borderId="0"/>
    <xf numFmtId="168" fontId="3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30" fillId="0" borderId="0"/>
    <xf numFmtId="0" fontId="8" fillId="0" borderId="0"/>
    <xf numFmtId="9" fontId="8" fillId="0" borderId="0" applyFont="0" applyFill="0" applyBorder="0" applyAlignment="0" applyProtection="0"/>
    <xf numFmtId="0" fontId="37" fillId="0" borderId="0"/>
    <xf numFmtId="170" fontId="30" fillId="0" borderId="0" applyFont="0" applyFill="0" applyBorder="0" applyAlignment="0" applyProtection="0"/>
    <xf numFmtId="0" fontId="9" fillId="0" borderId="0"/>
    <xf numFmtId="0" fontId="8" fillId="0" borderId="0"/>
    <xf numFmtId="168" fontId="8" fillId="0" borderId="0" applyFont="0" applyFill="0" applyBorder="0" applyAlignment="0" applyProtection="0"/>
    <xf numFmtId="43" fontId="38" fillId="0" borderId="0" applyFont="0" applyFill="0" applyBorder="0" applyAlignment="0" applyProtection="0"/>
    <xf numFmtId="0" fontId="9" fillId="0" borderId="0"/>
    <xf numFmtId="174" fontId="9" fillId="0" borderId="0" applyFont="0" applyFill="0" applyBorder="0" applyAlignment="0" applyProtection="0"/>
    <xf numFmtId="0" fontId="8" fillId="0" borderId="0"/>
    <xf numFmtId="168" fontId="8" fillId="0" borderId="0" applyFont="0" applyFill="0" applyBorder="0" applyAlignment="0" applyProtection="0"/>
    <xf numFmtId="174" fontId="9" fillId="0" borderId="0" applyFont="0" applyFill="0" applyBorder="0" applyAlignment="0" applyProtection="0"/>
    <xf numFmtId="9" fontId="37"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4" fontId="60" fillId="0" borderId="0" applyNumberFormat="0" applyFill="0" applyBorder="0" applyAlignment="0" applyProtection="0"/>
    <xf numFmtId="185" fontId="60"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4" fontId="37" fillId="0" borderId="0" applyNumberFormat="0" applyFill="0" applyBorder="0" applyAlignment="0" applyProtection="0"/>
    <xf numFmtId="184" fontId="8"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8" fillId="0" borderId="0"/>
    <xf numFmtId="184" fontId="8" fillId="0" borderId="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37" fillId="0" borderId="0" applyNumberFormat="0" applyFill="0" applyBorder="0" applyAlignment="0" applyProtection="0"/>
    <xf numFmtId="185" fontId="37"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61" fillId="0" borderId="0" applyNumberFormat="0" applyFill="0" applyBorder="0" applyAlignment="0" applyProtection="0"/>
    <xf numFmtId="185" fontId="61"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62" fillId="41" borderId="0" applyNumberFormat="0" applyBorder="0" applyAlignment="0" applyProtection="0"/>
    <xf numFmtId="184" fontId="63" fillId="42" borderId="0" applyNumberFormat="0" applyBorder="0" applyAlignment="0" applyProtection="0"/>
    <xf numFmtId="0" fontId="8" fillId="18" borderId="0" applyNumberFormat="0" applyBorder="0" applyAlignment="0" applyProtection="0"/>
    <xf numFmtId="185" fontId="62" fillId="41" borderId="0" applyNumberFormat="0" applyBorder="0" applyAlignment="0" applyProtection="0"/>
    <xf numFmtId="0" fontId="62" fillId="43" borderId="0" applyNumberFormat="0" applyBorder="0" applyAlignment="0" applyProtection="0"/>
    <xf numFmtId="184" fontId="63" fillId="44" borderId="0" applyNumberFormat="0" applyBorder="0" applyAlignment="0" applyProtection="0"/>
    <xf numFmtId="0" fontId="8" fillId="22" borderId="0" applyNumberFormat="0" applyBorder="0" applyAlignment="0" applyProtection="0"/>
    <xf numFmtId="185" fontId="62" fillId="43" borderId="0" applyNumberFormat="0" applyBorder="0" applyAlignment="0" applyProtection="0"/>
    <xf numFmtId="0" fontId="62" fillId="45" borderId="0" applyNumberFormat="0" applyBorder="0" applyAlignment="0" applyProtection="0"/>
    <xf numFmtId="184" fontId="63" fillId="46" borderId="0" applyNumberFormat="0" applyBorder="0" applyAlignment="0" applyProtection="0"/>
    <xf numFmtId="0" fontId="8" fillId="26" borderId="0" applyNumberFormat="0" applyBorder="0" applyAlignment="0" applyProtection="0"/>
    <xf numFmtId="185" fontId="62" fillId="45" borderId="0" applyNumberFormat="0" applyBorder="0" applyAlignment="0" applyProtection="0"/>
    <xf numFmtId="0" fontId="62" fillId="47" borderId="0" applyNumberFormat="0" applyBorder="0" applyAlignment="0" applyProtection="0"/>
    <xf numFmtId="184" fontId="63" fillId="48" borderId="0" applyNumberFormat="0" applyBorder="0" applyAlignment="0" applyProtection="0"/>
    <xf numFmtId="0" fontId="8" fillId="30" borderId="0" applyNumberFormat="0" applyBorder="0" applyAlignment="0" applyProtection="0"/>
    <xf numFmtId="185" fontId="62" fillId="47" borderId="0" applyNumberFormat="0" applyBorder="0" applyAlignment="0" applyProtection="0"/>
    <xf numFmtId="0" fontId="62" fillId="49" borderId="0" applyNumberFormat="0" applyBorder="0" applyAlignment="0" applyProtection="0"/>
    <xf numFmtId="184" fontId="63" fillId="50" borderId="0" applyNumberFormat="0" applyBorder="0" applyAlignment="0" applyProtection="0"/>
    <xf numFmtId="0" fontId="8" fillId="34" borderId="0" applyNumberFormat="0" applyBorder="0" applyAlignment="0" applyProtection="0"/>
    <xf numFmtId="185" fontId="62" fillId="49" borderId="0" applyNumberFormat="0" applyBorder="0" applyAlignment="0" applyProtection="0"/>
    <xf numFmtId="0" fontId="62" fillId="44" borderId="0" applyNumberFormat="0" applyBorder="0" applyAlignment="0" applyProtection="0"/>
    <xf numFmtId="184" fontId="63" fillId="51" borderId="0" applyNumberFormat="0" applyBorder="0" applyAlignment="0" applyProtection="0"/>
    <xf numFmtId="0" fontId="8" fillId="38" borderId="0" applyNumberFormat="0" applyBorder="0" applyAlignment="0" applyProtection="0"/>
    <xf numFmtId="185" fontId="62" fillId="44"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8" fillId="42"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18"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7"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8" fillId="44"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22"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7"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52" borderId="0" applyNumberFormat="0" applyBorder="0" applyAlignment="0" applyProtection="0"/>
    <xf numFmtId="186" fontId="8" fillId="52"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8" fillId="46"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2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0" fontId="37"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7"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21" borderId="0" applyNumberFormat="0" applyBorder="0" applyAlignment="0" applyProtection="0"/>
    <xf numFmtId="186" fontId="8" fillId="21"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8" fillId="48"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30"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7"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0" fontId="37"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7" fillId="50"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0" fontId="34" fillId="44" borderId="0" applyNumberFormat="0" applyBorder="0" applyAlignment="0" applyProtection="0"/>
    <xf numFmtId="0" fontId="34"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11" fillId="51" borderId="0" applyNumberFormat="0" applyBorder="0" applyAlignment="0" applyProtection="0"/>
    <xf numFmtId="0" fontId="8" fillId="38" borderId="0" applyNumberFormat="0" applyBorder="0" applyAlignment="0" applyProtection="0"/>
    <xf numFmtId="0" fontId="37"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0" fontId="37" fillId="51"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0" borderId="0"/>
    <xf numFmtId="186" fontId="8" fillId="0" borderId="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7"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62" fillId="53" borderId="0" applyNumberFormat="0" applyBorder="0" applyAlignment="0" applyProtection="0"/>
    <xf numFmtId="184" fontId="63" fillId="49" borderId="0" applyNumberFormat="0" applyBorder="0" applyAlignment="0" applyProtection="0"/>
    <xf numFmtId="0" fontId="8" fillId="19" borderId="0" applyNumberFormat="0" applyBorder="0" applyAlignment="0" applyProtection="0"/>
    <xf numFmtId="185" fontId="62" fillId="53" borderId="0" applyNumberFormat="0" applyBorder="0" applyAlignment="0" applyProtection="0"/>
    <xf numFmtId="0" fontId="62" fillId="43" borderId="0" applyNumberFormat="0" applyBorder="0" applyAlignment="0" applyProtection="0"/>
    <xf numFmtId="184" fontId="63" fillId="43" borderId="0" applyNumberFormat="0" applyBorder="0" applyAlignment="0" applyProtection="0"/>
    <xf numFmtId="185" fontId="62" fillId="43" borderId="0" applyNumberFormat="0" applyBorder="0" applyAlignment="0" applyProtection="0"/>
    <xf numFmtId="0" fontId="62" fillId="54" borderId="0" applyNumberFormat="0" applyBorder="0" applyAlignment="0" applyProtection="0"/>
    <xf numFmtId="184" fontId="63" fillId="55" borderId="0" applyNumberFormat="0" applyBorder="0" applyAlignment="0" applyProtection="0"/>
    <xf numFmtId="0" fontId="8" fillId="27" borderId="0" applyNumberFormat="0" applyBorder="0" applyAlignment="0" applyProtection="0"/>
    <xf numFmtId="185" fontId="62" fillId="54" borderId="0" applyNumberFormat="0" applyBorder="0" applyAlignment="0" applyProtection="0"/>
    <xf numFmtId="0" fontId="62" fillId="56" borderId="0" applyNumberFormat="0" applyBorder="0" applyAlignment="0" applyProtection="0"/>
    <xf numFmtId="184" fontId="63" fillId="48" borderId="0" applyNumberFormat="0" applyBorder="0" applyAlignment="0" applyProtection="0"/>
    <xf numFmtId="0" fontId="8" fillId="31" borderId="0" applyNumberFormat="0" applyBorder="0" applyAlignment="0" applyProtection="0"/>
    <xf numFmtId="185" fontId="62" fillId="56" borderId="0" applyNumberFormat="0" applyBorder="0" applyAlignment="0" applyProtection="0"/>
    <xf numFmtId="0" fontId="62" fillId="53" borderId="0" applyNumberFormat="0" applyBorder="0" applyAlignment="0" applyProtection="0"/>
    <xf numFmtId="184" fontId="63" fillId="49" borderId="0" applyNumberFormat="0" applyBorder="0" applyAlignment="0" applyProtection="0"/>
    <xf numFmtId="0" fontId="8" fillId="35" borderId="0" applyNumberFormat="0" applyBorder="0" applyAlignment="0" applyProtection="0"/>
    <xf numFmtId="185" fontId="62" fillId="53" borderId="0" applyNumberFormat="0" applyBorder="0" applyAlignment="0" applyProtection="0"/>
    <xf numFmtId="0" fontId="62" fillId="51" borderId="0" applyNumberFormat="0" applyBorder="0" applyAlignment="0" applyProtection="0"/>
    <xf numFmtId="184" fontId="63" fillId="57" borderId="0" applyNumberFormat="0" applyBorder="0" applyAlignment="0" applyProtection="0"/>
    <xf numFmtId="0" fontId="8" fillId="39" borderId="0" applyNumberFormat="0" applyBorder="0" applyAlignment="0" applyProtection="0"/>
    <xf numFmtId="185" fontId="62" fillId="51"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7" fillId="4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4"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7" fillId="4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8" fillId="55"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34" fillId="27"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3" borderId="0" applyNumberFormat="0" applyBorder="0" applyAlignment="0" applyProtection="0"/>
    <xf numFmtId="186" fontId="8" fillId="33"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11" borderId="0" applyNumberFormat="0" applyBorder="0" applyAlignment="0" applyProtection="0"/>
    <xf numFmtId="186" fontId="8" fillId="11"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7" borderId="0" applyNumberFormat="0" applyBorder="0" applyAlignment="0" applyProtection="0"/>
    <xf numFmtId="186" fontId="8" fillId="37"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7"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56" borderId="0" applyNumberFormat="0" applyBorder="0" applyAlignment="0" applyProtection="0"/>
    <xf numFmtId="0" fontId="34"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0" fontId="37"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7" fillId="48"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53" borderId="0" applyNumberFormat="0" applyBorder="0" applyAlignment="0" applyProtection="0"/>
    <xf numFmtId="0" fontId="34"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3" borderId="0" applyNumberFormat="0" applyBorder="0" applyAlignment="0" applyProtection="0"/>
    <xf numFmtId="186" fontId="8" fillId="33"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7" fillId="49" borderId="0" applyNumberFormat="0" applyBorder="0" applyAlignment="0" applyProtection="0"/>
    <xf numFmtId="184" fontId="8" fillId="58" borderId="0" applyNumberFormat="0" applyBorder="0" applyAlignment="0" applyProtection="0"/>
    <xf numFmtId="186" fontId="8" fillId="58"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21" borderId="0" applyNumberFormat="0" applyBorder="0" applyAlignment="0" applyProtection="0"/>
    <xf numFmtId="186" fontId="8" fillId="21"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0" fontId="37"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7" fillId="57"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6" borderId="0" applyNumberFormat="0" applyBorder="0" applyAlignment="0" applyProtection="0"/>
    <xf numFmtId="186" fontId="8" fillId="6"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64" fillId="53" borderId="0" applyNumberFormat="0" applyBorder="0" applyAlignment="0" applyProtection="0"/>
    <xf numFmtId="184" fontId="65" fillId="59" borderId="0" applyNumberFormat="0" applyBorder="0" applyAlignment="0" applyProtection="0"/>
    <xf numFmtId="0" fontId="43" fillId="20" borderId="0" applyNumberFormat="0" applyBorder="0" applyAlignment="0" applyProtection="0"/>
    <xf numFmtId="185" fontId="64" fillId="53" borderId="0" applyNumberFormat="0" applyBorder="0" applyAlignment="0" applyProtection="0"/>
    <xf numFmtId="0" fontId="64" fillId="43" borderId="0" applyNumberFormat="0" applyBorder="0" applyAlignment="0" applyProtection="0"/>
    <xf numFmtId="184" fontId="65" fillId="43" borderId="0" applyNumberFormat="0" applyBorder="0" applyAlignment="0" applyProtection="0"/>
    <xf numFmtId="185" fontId="64" fillId="43" borderId="0" applyNumberFormat="0" applyBorder="0" applyAlignment="0" applyProtection="0"/>
    <xf numFmtId="0" fontId="64" fillId="54" borderId="0" applyNumberFormat="0" applyBorder="0" applyAlignment="0" applyProtection="0"/>
    <xf numFmtId="184" fontId="65" fillId="55" borderId="0" applyNumberFormat="0" applyBorder="0" applyAlignment="0" applyProtection="0"/>
    <xf numFmtId="0" fontId="43" fillId="28" borderId="0" applyNumberFormat="0" applyBorder="0" applyAlignment="0" applyProtection="0"/>
    <xf numFmtId="185" fontId="64" fillId="54" borderId="0" applyNumberFormat="0" applyBorder="0" applyAlignment="0" applyProtection="0"/>
    <xf numFmtId="0" fontId="64" fillId="56" borderId="0" applyNumberFormat="0" applyBorder="0" applyAlignment="0" applyProtection="0"/>
    <xf numFmtId="184" fontId="65" fillId="60" borderId="0" applyNumberFormat="0" applyBorder="0" applyAlignment="0" applyProtection="0"/>
    <xf numFmtId="0" fontId="43" fillId="32" borderId="0" applyNumberFormat="0" applyBorder="0" applyAlignment="0" applyProtection="0"/>
    <xf numFmtId="185" fontId="64" fillId="56" borderId="0" applyNumberFormat="0" applyBorder="0" applyAlignment="0" applyProtection="0"/>
    <xf numFmtId="0" fontId="64" fillId="53" borderId="0" applyNumberFormat="0" applyBorder="0" applyAlignment="0" applyProtection="0"/>
    <xf numFmtId="184" fontId="65" fillId="61" borderId="0" applyNumberFormat="0" applyBorder="0" applyAlignment="0" applyProtection="0"/>
    <xf numFmtId="0" fontId="43" fillId="36" borderId="0" applyNumberFormat="0" applyBorder="0" applyAlignment="0" applyProtection="0"/>
    <xf numFmtId="185" fontId="64" fillId="53" borderId="0" applyNumberFormat="0" applyBorder="0" applyAlignment="0" applyProtection="0"/>
    <xf numFmtId="0" fontId="64" fillId="51" borderId="0" applyNumberFormat="0" applyBorder="0" applyAlignment="0" applyProtection="0"/>
    <xf numFmtId="184" fontId="65" fillId="62" borderId="0" applyNumberFormat="0" applyBorder="0" applyAlignment="0" applyProtection="0"/>
    <xf numFmtId="0" fontId="43" fillId="40" borderId="0" applyNumberFormat="0" applyBorder="0" applyAlignment="0" applyProtection="0"/>
    <xf numFmtId="185" fontId="64" fillId="51" borderId="0" applyNumberFormat="0" applyBorder="0" applyAlignment="0" applyProtection="0"/>
    <xf numFmtId="184" fontId="66" fillId="59" borderId="0" applyNumberFormat="0" applyBorder="0" applyAlignment="0" applyProtection="0"/>
    <xf numFmtId="0" fontId="37" fillId="59" borderId="0" applyNumberFormat="0" applyBorder="0" applyAlignment="0" applyProtection="0"/>
    <xf numFmtId="184" fontId="66" fillId="59"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20"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6" fontId="43" fillId="20" borderId="0" applyNumberFormat="0" applyBorder="0" applyAlignment="0" applyProtection="0"/>
    <xf numFmtId="0" fontId="37" fillId="59" borderId="0" applyNumberFormat="0" applyBorder="0" applyAlignment="0" applyProtection="0"/>
    <xf numFmtId="184" fontId="66" fillId="59" borderId="0" applyNumberFormat="0" applyBorder="0" applyAlignment="0" applyProtection="0"/>
    <xf numFmtId="186" fontId="43" fillId="20" borderId="0" applyNumberFormat="0" applyBorder="0" applyAlignment="0" applyProtection="0"/>
    <xf numFmtId="0" fontId="37" fillId="59" borderId="0" applyNumberFormat="0" applyBorder="0" applyAlignment="0" applyProtection="0"/>
    <xf numFmtId="0" fontId="37" fillId="59"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4" fontId="66" fillId="59" borderId="0" applyNumberFormat="0" applyBorder="0" applyAlignment="0" applyProtection="0"/>
    <xf numFmtId="184" fontId="66" fillId="43" borderId="0" applyNumberFormat="0" applyBorder="0" applyAlignment="0" applyProtection="0"/>
    <xf numFmtId="0" fontId="37"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6" fontId="43" fillId="24" borderId="0" applyNumberFormat="0" applyBorder="0" applyAlignment="0" applyProtection="0"/>
    <xf numFmtId="0" fontId="37" fillId="43" borderId="0" applyNumberFormat="0" applyBorder="0" applyAlignment="0" applyProtection="0"/>
    <xf numFmtId="184" fontId="66" fillId="43" borderId="0" applyNumberFormat="0" applyBorder="0" applyAlignment="0" applyProtection="0"/>
    <xf numFmtId="186" fontId="43" fillId="24"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43" borderId="0" applyNumberFormat="0" applyBorder="0" applyAlignment="0" applyProtection="0"/>
    <xf numFmtId="184" fontId="66" fillId="55" borderId="0" applyNumberFormat="0" applyBorder="0" applyAlignment="0" applyProtection="0"/>
    <xf numFmtId="0" fontId="37" fillId="55" borderId="0" applyNumberFormat="0" applyBorder="0" applyAlignment="0" applyProtection="0"/>
    <xf numFmtId="184" fontId="66" fillId="55" borderId="0" applyNumberFormat="0" applyBorder="0" applyAlignment="0" applyProtection="0"/>
    <xf numFmtId="0" fontId="43" fillId="55" borderId="0" applyNumberFormat="0" applyBorder="0" applyAlignment="0" applyProtection="0"/>
    <xf numFmtId="0" fontId="67" fillId="54" borderId="0" applyNumberFormat="0" applyBorder="0" applyAlignment="0" applyProtection="0"/>
    <xf numFmtId="0" fontId="67" fillId="54" borderId="0" applyNumberFormat="0" applyBorder="0" applyAlignment="0" applyProtection="0"/>
    <xf numFmtId="0" fontId="67" fillId="28"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6" fontId="43" fillId="55" borderId="0" applyNumberFormat="0" applyBorder="0" applyAlignment="0" applyProtection="0"/>
    <xf numFmtId="0" fontId="37" fillId="55" borderId="0" applyNumberFormat="0" applyBorder="0" applyAlignment="0" applyProtection="0"/>
    <xf numFmtId="184" fontId="66" fillId="55" borderId="0" applyNumberFormat="0" applyBorder="0" applyAlignment="0" applyProtection="0"/>
    <xf numFmtId="186" fontId="43" fillId="55" borderId="0" applyNumberFormat="0" applyBorder="0" applyAlignment="0" applyProtection="0"/>
    <xf numFmtId="0" fontId="37" fillId="55" borderId="0" applyNumberFormat="0" applyBorder="0" applyAlignment="0" applyProtection="0"/>
    <xf numFmtId="0" fontId="37" fillId="55"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4" fontId="66" fillId="55" borderId="0" applyNumberFormat="0" applyBorder="0" applyAlignment="0" applyProtection="0"/>
    <xf numFmtId="184" fontId="66" fillId="60"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0" fontId="43" fillId="60" borderId="0" applyNumberFormat="0" applyBorder="0" applyAlignment="0" applyProtection="0"/>
    <xf numFmtId="0" fontId="67" fillId="56" borderId="0" applyNumberFormat="0" applyBorder="0" applyAlignment="0" applyProtection="0"/>
    <xf numFmtId="0" fontId="67" fillId="56" borderId="0" applyNumberFormat="0" applyBorder="0" applyAlignment="0" applyProtection="0"/>
    <xf numFmtId="0" fontId="67" fillId="32"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6" fontId="43" fillId="60"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186" fontId="43"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4" fontId="66" fillId="61"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0" fontId="67" fillId="53" borderId="0" applyNumberFormat="0" applyBorder="0" applyAlignment="0" applyProtection="0"/>
    <xf numFmtId="0" fontId="67" fillId="53" borderId="0" applyNumberFormat="0" applyBorder="0" applyAlignment="0" applyProtection="0"/>
    <xf numFmtId="0" fontId="67" fillId="36"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5" fontId="43" fillId="36"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186" fontId="43" fillId="36" borderId="0" applyNumberFormat="0" applyBorder="0" applyAlignment="0" applyProtection="0"/>
    <xf numFmtId="0" fontId="37" fillId="61"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4" fontId="66" fillId="62" borderId="0" applyNumberFormat="0" applyBorder="0" applyAlignment="0" applyProtection="0"/>
    <xf numFmtId="0" fontId="37" fillId="62" borderId="0" applyNumberFormat="0" applyBorder="0" applyAlignment="0" applyProtection="0"/>
    <xf numFmtId="184" fontId="66" fillId="62" borderId="0" applyNumberFormat="0" applyBorder="0" applyAlignment="0" applyProtection="0"/>
    <xf numFmtId="0" fontId="43" fillId="62" borderId="0" applyNumberFormat="0" applyBorder="0" applyAlignment="0" applyProtection="0"/>
    <xf numFmtId="0" fontId="67" fillId="51" borderId="0" applyNumberFormat="0" applyBorder="0" applyAlignment="0" applyProtection="0"/>
    <xf numFmtId="0" fontId="67" fillId="51" borderId="0" applyNumberFormat="0" applyBorder="0" applyAlignment="0" applyProtection="0"/>
    <xf numFmtId="0" fontId="67" fillId="40"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186" fontId="43" fillId="62" borderId="0" applyNumberFormat="0" applyBorder="0" applyAlignment="0" applyProtection="0"/>
    <xf numFmtId="0" fontId="37" fillId="62" borderId="0" applyNumberFormat="0" applyBorder="0" applyAlignment="0" applyProtection="0"/>
    <xf numFmtId="184" fontId="66" fillId="62" borderId="0" applyNumberFormat="0" applyBorder="0" applyAlignment="0" applyProtection="0"/>
    <xf numFmtId="186" fontId="43" fillId="62" borderId="0" applyNumberFormat="0" applyBorder="0" applyAlignment="0" applyProtection="0"/>
    <xf numFmtId="0" fontId="37" fillId="62" borderId="0" applyNumberFormat="0" applyBorder="0" applyAlignment="0" applyProtection="0"/>
    <xf numFmtId="0" fontId="37" fillId="62"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184" fontId="66" fillId="62" borderId="0" applyNumberFormat="0" applyBorder="0" applyAlignment="0" applyProtection="0"/>
    <xf numFmtId="0" fontId="66"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66" fillId="68"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4" fontId="65" fillId="70" borderId="0" applyNumberFormat="0" applyBorder="0" applyAlignment="0" applyProtection="0"/>
    <xf numFmtId="0" fontId="43" fillId="17" borderId="0" applyNumberFormat="0" applyBorder="0" applyAlignment="0" applyProtection="0"/>
    <xf numFmtId="184" fontId="65" fillId="70"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5" fontId="66" fillId="63" borderId="0" applyNumberFormat="0" applyBorder="0" applyAlignment="0" applyProtection="0"/>
    <xf numFmtId="184" fontId="66" fillId="70" borderId="0" applyNumberFormat="0" applyBorder="0" applyAlignment="0" applyProtection="0"/>
    <xf numFmtId="0" fontId="66"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66" fillId="76"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0" fontId="66" fillId="74"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4" fontId="65" fillId="77" borderId="0" applyNumberFormat="0" applyBorder="0" applyAlignment="0" applyProtection="0"/>
    <xf numFmtId="184" fontId="65" fillId="77"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5" fontId="66" fillId="71" borderId="0" applyNumberFormat="0" applyBorder="0" applyAlignment="0" applyProtection="0"/>
    <xf numFmtId="184" fontId="66" fillId="77" borderId="0" applyNumberFormat="0" applyBorder="0" applyAlignment="0" applyProtection="0"/>
    <xf numFmtId="0" fontId="66" fillId="76"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5"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66" fillId="67"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0" fontId="66" fillId="81"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4" fontId="65" fillId="54" borderId="0" applyNumberFormat="0" applyBorder="0" applyAlignment="0" applyProtection="0"/>
    <xf numFmtId="184" fontId="65" fillId="54"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185" fontId="66" fillId="76" borderId="0" applyNumberFormat="0" applyBorder="0" applyAlignment="0" applyProtection="0"/>
    <xf numFmtId="0" fontId="66" fillId="82" borderId="0" applyNumberFormat="0" applyBorder="0" applyAlignment="0" applyProtection="0"/>
    <xf numFmtId="0" fontId="66" fillId="83" borderId="0" applyNumberFormat="0" applyBorder="0" applyAlignment="0" applyProtection="0"/>
    <xf numFmtId="0" fontId="11" fillId="75"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67"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6" fillId="67"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0" fontId="66" fillId="75"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4" fontId="65" fillId="60" borderId="0" applyNumberFormat="0" applyBorder="0" applyAlignment="0" applyProtection="0"/>
    <xf numFmtId="0" fontId="43" fillId="29" borderId="0" applyNumberFormat="0" applyBorder="0" applyAlignment="0" applyProtection="0"/>
    <xf numFmtId="184" fontId="65" fillId="60"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185" fontId="66" fillId="83" borderId="0" applyNumberFormat="0" applyBorder="0" applyAlignment="0" applyProtection="0"/>
    <xf numFmtId="0" fontId="66" fillId="84" borderId="0" applyNumberFormat="0" applyBorder="0" applyAlignment="0" applyProtection="0"/>
    <xf numFmtId="0" fontId="66" fillId="85" borderId="0" applyNumberFormat="0" applyBorder="0" applyAlignment="0" applyProtection="0"/>
    <xf numFmtId="0" fontId="11" fillId="6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66" borderId="0" applyNumberFormat="0" applyBorder="0" applyAlignment="0" applyProtection="0"/>
    <xf numFmtId="185" fontId="11" fillId="66" borderId="0" applyNumberFormat="0" applyBorder="0" applyAlignment="0" applyProtection="0"/>
    <xf numFmtId="0" fontId="66" fillId="66"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4" fontId="65" fillId="61" borderId="0" applyNumberFormat="0" applyBorder="0" applyAlignment="0" applyProtection="0"/>
    <xf numFmtId="184" fontId="65" fillId="61"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185" fontId="66" fillId="85" borderId="0" applyNumberFormat="0" applyBorder="0" applyAlignment="0" applyProtection="0"/>
    <xf numFmtId="0" fontId="66" fillId="69" borderId="0" applyNumberFormat="0" applyBorder="0" applyAlignment="0" applyProtection="0"/>
    <xf numFmtId="0" fontId="66" fillId="86" borderId="0" applyNumberFormat="0" applyBorder="0" applyAlignment="0" applyProtection="0"/>
    <xf numFmtId="0" fontId="11" fillId="87" borderId="0" applyNumberFormat="0" applyBorder="0" applyAlignment="0" applyProtection="0"/>
    <xf numFmtId="185" fontId="11" fillId="87" borderId="0" applyNumberFormat="0" applyBorder="0" applyAlignment="0" applyProtection="0"/>
    <xf numFmtId="0" fontId="11" fillId="74"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66" fillId="88"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0" fontId="66" fillId="89"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4" fontId="65" fillId="90" borderId="0" applyNumberFormat="0" applyBorder="0" applyAlignment="0" applyProtection="0"/>
    <xf numFmtId="0" fontId="43" fillId="37" borderId="0" applyNumberFormat="0" applyBorder="0" applyAlignment="0" applyProtection="0"/>
    <xf numFmtId="184" fontId="65" fillId="90"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185" fontId="66" fillId="86" borderId="0" applyNumberFormat="0" applyBorder="0" applyAlignment="0" applyProtection="0"/>
    <xf numFmtId="0" fontId="66" fillId="91" borderId="0" applyNumberFormat="0" applyBorder="0" applyAlignment="0" applyProtection="0"/>
    <xf numFmtId="0" fontId="68" fillId="0" borderId="0">
      <alignment horizontal="center" wrapText="1"/>
      <protection locked="0"/>
    </xf>
    <xf numFmtId="0" fontId="37" fillId="0" borderId="0">
      <alignment horizontal="center" wrapText="1"/>
      <protection locked="0"/>
    </xf>
    <xf numFmtId="0" fontId="69" fillId="74" borderId="0" applyNumberFormat="0" applyBorder="0" applyAlignment="0" applyProtection="0"/>
    <xf numFmtId="184" fontId="70" fillId="44" borderId="0" applyNumberFormat="0" applyBorder="0" applyAlignment="0" applyProtection="0"/>
    <xf numFmtId="0" fontId="49" fillId="11" borderId="0" applyNumberFormat="0" applyBorder="0" applyAlignment="0" applyProtection="0"/>
    <xf numFmtId="185" fontId="69" fillId="74" borderId="0" applyNumberFormat="0" applyBorder="0" applyAlignment="0" applyProtection="0"/>
    <xf numFmtId="0" fontId="37" fillId="0" borderId="0" applyNumberFormat="0" applyFill="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184" fontId="71" fillId="46" borderId="0" applyNumberFormat="0" applyBorder="0" applyAlignment="0" applyProtection="0"/>
    <xf numFmtId="184" fontId="71" fillId="46" borderId="0" applyNumberFormat="0" applyBorder="0" applyAlignment="0" applyProtection="0"/>
    <xf numFmtId="186" fontId="48" fillId="1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72" fillId="92" borderId="0" applyNumberFormat="0" applyBorder="0" applyAlignment="0" applyProtection="0"/>
    <xf numFmtId="0" fontId="72" fillId="92" borderId="0" applyNumberFormat="0" applyBorder="0" applyAlignment="0" applyProtection="0"/>
    <xf numFmtId="0" fontId="72" fillId="10" borderId="0" applyNumberFormat="0" applyBorder="0" applyAlignment="0" applyProtection="0"/>
    <xf numFmtId="186" fontId="48" fillId="1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37"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187" fontId="23" fillId="0" borderId="0" applyFill="0"/>
    <xf numFmtId="187" fontId="23" fillId="0" borderId="0">
      <alignment horizontal="center"/>
    </xf>
    <xf numFmtId="184" fontId="23" fillId="0" borderId="0" applyFill="0">
      <alignment horizontal="center"/>
    </xf>
    <xf numFmtId="185" fontId="23" fillId="0" borderId="0" applyFill="0">
      <alignment horizontal="center"/>
    </xf>
    <xf numFmtId="187" fontId="73" fillId="0" borderId="26" applyFill="0"/>
    <xf numFmtId="184" fontId="9" fillId="0" borderId="0" applyFont="0" applyAlignment="0"/>
    <xf numFmtId="185" fontId="9" fillId="0" borderId="0" applyFont="0" applyAlignment="0"/>
    <xf numFmtId="184" fontId="74" fillId="0" borderId="0" applyFill="0">
      <alignment vertical="top"/>
    </xf>
    <xf numFmtId="185" fontId="74" fillId="0" borderId="0" applyFill="0">
      <alignment vertical="top"/>
    </xf>
    <xf numFmtId="184" fontId="73" fillId="0" borderId="0" applyFill="0">
      <alignment horizontal="left" vertical="top"/>
    </xf>
    <xf numFmtId="185" fontId="73" fillId="0" borderId="0" applyFill="0">
      <alignment horizontal="left" vertical="top"/>
    </xf>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7" fontId="75" fillId="0" borderId="13" applyFill="0"/>
    <xf numFmtId="184" fontId="9" fillId="0" borderId="0" applyNumberFormat="0" applyFont="0" applyAlignment="0"/>
    <xf numFmtId="185" fontId="9" fillId="0" borderId="0" applyNumberFormat="0" applyFont="0" applyAlignment="0"/>
    <xf numFmtId="184" fontId="74" fillId="0" borderId="0" applyFill="0">
      <alignment wrapText="1"/>
    </xf>
    <xf numFmtId="185" fontId="74" fillId="0" borderId="0" applyFill="0">
      <alignment wrapText="1"/>
    </xf>
    <xf numFmtId="184" fontId="73" fillId="0" borderId="0" applyFill="0">
      <alignment horizontal="left" vertical="top" wrapText="1"/>
    </xf>
    <xf numFmtId="185" fontId="73" fillId="0" borderId="0" applyFill="0">
      <alignment horizontal="left" vertical="top" wrapText="1"/>
    </xf>
    <xf numFmtId="187" fontId="33"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77" fillId="0" borderId="0" applyFill="0">
      <alignment vertical="top" wrapText="1"/>
    </xf>
    <xf numFmtId="185" fontId="77" fillId="0" borderId="0" applyFill="0">
      <alignment vertical="top" wrapText="1"/>
    </xf>
    <xf numFmtId="184" fontId="75" fillId="0" borderId="0" applyFill="0">
      <alignment horizontal="left" vertical="top" wrapText="1"/>
    </xf>
    <xf numFmtId="185" fontId="75" fillId="0" borderId="0" applyFill="0">
      <alignment horizontal="left" vertical="top" wrapText="1"/>
    </xf>
    <xf numFmtId="187" fontId="9"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78" fillId="0" borderId="0" applyFill="0">
      <alignment vertical="center" wrapText="1"/>
    </xf>
    <xf numFmtId="185" fontId="78" fillId="0" borderId="0" applyFill="0">
      <alignment vertical="center" wrapText="1"/>
    </xf>
    <xf numFmtId="184" fontId="79" fillId="0" borderId="0">
      <alignment horizontal="left" vertical="center" wrapText="1"/>
    </xf>
    <xf numFmtId="185" fontId="79" fillId="0" borderId="0">
      <alignment horizontal="left" vertical="center" wrapText="1"/>
    </xf>
    <xf numFmtId="187" fontId="58"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80" fillId="0" borderId="0" applyFill="0">
      <alignment horizontal="center" vertical="center" wrapText="1"/>
    </xf>
    <xf numFmtId="185" fontId="80" fillId="0" borderId="0" applyFill="0">
      <alignment horizontal="center" vertical="center" wrapText="1"/>
    </xf>
    <xf numFmtId="184" fontId="9" fillId="0" borderId="0" applyFill="0">
      <alignment horizontal="center" vertical="center" wrapText="1"/>
    </xf>
    <xf numFmtId="185" fontId="9" fillId="0" borderId="0" applyFill="0">
      <alignment horizontal="center" vertical="center" wrapText="1"/>
    </xf>
    <xf numFmtId="187" fontId="81"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82" fillId="0" borderId="0" applyFill="0">
      <alignment horizontal="center" vertical="center" wrapText="1"/>
    </xf>
    <xf numFmtId="185" fontId="82" fillId="0" borderId="0" applyFill="0">
      <alignment horizontal="center" vertical="center" wrapText="1"/>
    </xf>
    <xf numFmtId="184" fontId="83" fillId="0" borderId="0" applyFill="0">
      <alignment horizontal="center" vertical="center" wrapText="1"/>
    </xf>
    <xf numFmtId="185" fontId="83" fillId="0" borderId="0" applyFill="0">
      <alignment horizontal="center" vertical="center" wrapText="1"/>
    </xf>
    <xf numFmtId="187" fontId="84" fillId="0" borderId="0" applyFill="0"/>
    <xf numFmtId="184" fontId="76" fillId="0" borderId="0" applyNumberFormat="0" applyFont="0" applyAlignment="0">
      <alignment horizontal="center"/>
    </xf>
    <xf numFmtId="185" fontId="76" fillId="0" borderId="0" applyNumberFormat="0" applyFont="0" applyAlignment="0">
      <alignment horizontal="center"/>
    </xf>
    <xf numFmtId="184" fontId="85" fillId="0" borderId="0">
      <alignment horizontal="center" wrapText="1"/>
    </xf>
    <xf numFmtId="185" fontId="85" fillId="0" borderId="0">
      <alignment horizontal="center" wrapText="1"/>
    </xf>
    <xf numFmtId="184" fontId="81" fillId="0" borderId="0" applyFill="0">
      <alignment horizontal="center" wrapText="1"/>
    </xf>
    <xf numFmtId="185" fontId="81" fillId="0" borderId="0" applyFill="0">
      <alignment horizontal="center" wrapText="1"/>
    </xf>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7"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7"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0" fontId="86" fillId="93" borderId="27" applyNumberFormat="0" applyAlignment="0" applyProtection="0"/>
    <xf numFmtId="184" fontId="87" fillId="56" borderId="27" applyNumberFormat="0" applyAlignment="0" applyProtection="0"/>
    <xf numFmtId="0" fontId="52" fillId="14" borderId="19" applyNumberFormat="0" applyAlignment="0" applyProtection="0"/>
    <xf numFmtId="184" fontId="87" fillId="56" borderId="27" applyNumberFormat="0" applyAlignment="0" applyProtection="0"/>
    <xf numFmtId="185" fontId="86" fillId="93" borderId="27" applyNumberFormat="0" applyAlignment="0" applyProtection="0"/>
    <xf numFmtId="0" fontId="88" fillId="94" borderId="28" applyNumberFormat="0" applyAlignment="0" applyProtection="0"/>
    <xf numFmtId="0" fontId="37" fillId="56" borderId="27" applyNumberFormat="0" applyAlignment="0" applyProtection="0"/>
    <xf numFmtId="0" fontId="88" fillId="94" borderId="28" applyNumberFormat="0" applyAlignment="0" applyProtection="0"/>
    <xf numFmtId="0" fontId="37" fillId="56" borderId="27" applyNumberFormat="0" applyAlignment="0" applyProtection="0"/>
    <xf numFmtId="184" fontId="89" fillId="56" borderId="27" applyNumberFormat="0" applyAlignment="0" applyProtection="0"/>
    <xf numFmtId="184" fontId="89" fillId="56" borderId="27" applyNumberFormat="0" applyAlignment="0" applyProtection="0"/>
    <xf numFmtId="186" fontId="52" fillId="14" borderId="19" applyNumberFormat="0" applyAlignment="0" applyProtection="0"/>
    <xf numFmtId="0" fontId="88" fillId="94" borderId="28" applyNumberFormat="0" applyAlignment="0" applyProtection="0"/>
    <xf numFmtId="0" fontId="37" fillId="56" borderId="27" applyNumberFormat="0" applyAlignment="0" applyProtection="0"/>
    <xf numFmtId="0" fontId="90" fillId="47" borderId="19" applyNumberFormat="0" applyAlignment="0" applyProtection="0"/>
    <xf numFmtId="0" fontId="90" fillId="47" borderId="19" applyNumberFormat="0" applyAlignment="0" applyProtection="0"/>
    <xf numFmtId="0" fontId="91" fillId="14" borderId="19" applyNumberFormat="0" applyAlignment="0" applyProtection="0"/>
    <xf numFmtId="186" fontId="52" fillId="14" borderId="19" applyNumberFormat="0" applyAlignment="0" applyProtection="0"/>
    <xf numFmtId="0" fontId="88" fillId="94" borderId="28" applyNumberFormat="0" applyAlignment="0" applyProtection="0"/>
    <xf numFmtId="0" fontId="37" fillId="56" borderId="27" applyNumberFormat="0" applyAlignment="0" applyProtection="0"/>
    <xf numFmtId="0" fontId="88" fillId="94" borderId="28" applyNumberFormat="0" applyAlignment="0" applyProtection="0"/>
    <xf numFmtId="0" fontId="88" fillId="94" borderId="28" applyNumberFormat="0" applyAlignment="0" applyProtection="0"/>
    <xf numFmtId="0" fontId="37" fillId="56" borderId="27" applyNumberFormat="0" applyAlignment="0" applyProtection="0"/>
    <xf numFmtId="0" fontId="88" fillId="94" borderId="28" applyNumberFormat="0" applyAlignment="0" applyProtection="0"/>
    <xf numFmtId="0" fontId="88" fillId="94" borderId="28" applyNumberFormat="0" applyAlignment="0" applyProtection="0"/>
    <xf numFmtId="0" fontId="88" fillId="94" borderId="28" applyNumberFormat="0" applyAlignment="0" applyProtection="0"/>
    <xf numFmtId="0" fontId="88" fillId="94" borderId="28" applyNumberFormat="0" applyAlignment="0" applyProtection="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2" fillId="0" borderId="0"/>
    <xf numFmtId="184" fontId="92" fillId="0" borderId="0"/>
    <xf numFmtId="184" fontId="92" fillId="0" borderId="0"/>
    <xf numFmtId="184" fontId="92" fillId="0" borderId="0"/>
    <xf numFmtId="184" fontId="92" fillId="0" borderId="0"/>
    <xf numFmtId="184" fontId="9" fillId="0" borderId="0"/>
    <xf numFmtId="186" fontId="92" fillId="0" borderId="0"/>
    <xf numFmtId="184" fontId="92" fillId="0" borderId="0"/>
    <xf numFmtId="184" fontId="92" fillId="0" borderId="0"/>
    <xf numFmtId="184" fontId="92" fillId="0" borderId="0"/>
    <xf numFmtId="184" fontId="92" fillId="0" borderId="0"/>
    <xf numFmtId="184" fontId="92" fillId="0" borderId="0"/>
    <xf numFmtId="184" fontId="92" fillId="0" borderId="0"/>
    <xf numFmtId="0" fontId="93" fillId="84" borderId="29" applyNumberFormat="0" applyAlignment="0" applyProtection="0"/>
    <xf numFmtId="0" fontId="37" fillId="95" borderId="29" applyNumberFormat="0" applyAlignment="0" applyProtection="0"/>
    <xf numFmtId="0" fontId="93" fillId="84" borderId="29" applyNumberFormat="0" applyAlignment="0" applyProtection="0"/>
    <xf numFmtId="0" fontId="37" fillId="95" borderId="29" applyNumberFormat="0" applyAlignment="0" applyProtection="0"/>
    <xf numFmtId="184" fontId="93" fillId="95" borderId="29" applyNumberFormat="0" applyAlignment="0" applyProtection="0"/>
    <xf numFmtId="184" fontId="93" fillId="95" borderId="29" applyNumberFormat="0" applyAlignment="0" applyProtection="0"/>
    <xf numFmtId="186" fontId="1" fillId="15" borderId="22" applyNumberFormat="0" applyAlignment="0" applyProtection="0"/>
    <xf numFmtId="0" fontId="93" fillId="84" borderId="29" applyNumberFormat="0" applyAlignment="0" applyProtection="0"/>
    <xf numFmtId="0" fontId="37" fillId="95" borderId="29" applyNumberFormat="0" applyAlignment="0" applyProtection="0"/>
    <xf numFmtId="186" fontId="1" fillId="15" borderId="22" applyNumberFormat="0" applyAlignment="0" applyProtection="0"/>
    <xf numFmtId="0" fontId="93" fillId="84" borderId="29" applyNumberFormat="0" applyAlignment="0" applyProtection="0"/>
    <xf numFmtId="0" fontId="37" fillId="95" borderId="29" applyNumberFormat="0" applyAlignment="0" applyProtection="0"/>
    <xf numFmtId="0" fontId="93" fillId="84" borderId="29" applyNumberFormat="0" applyAlignment="0" applyProtection="0"/>
    <xf numFmtId="0" fontId="37" fillId="95" borderId="29" applyNumberFormat="0" applyAlignment="0" applyProtection="0"/>
    <xf numFmtId="0" fontId="93" fillId="84" borderId="29" applyNumberFormat="0" applyAlignment="0" applyProtection="0"/>
    <xf numFmtId="0" fontId="93" fillId="84" borderId="29" applyNumberFormat="0" applyAlignment="0" applyProtection="0"/>
    <xf numFmtId="0" fontId="93" fillId="84" borderId="29" applyNumberFormat="0" applyAlignment="0" applyProtection="0"/>
    <xf numFmtId="0" fontId="93" fillId="84" borderId="29" applyNumberFormat="0" applyAlignment="0" applyProtection="0"/>
    <xf numFmtId="0" fontId="71" fillId="0" borderId="30" applyNumberFormat="0" applyFill="0" applyAlignment="0" applyProtection="0"/>
    <xf numFmtId="0" fontId="37" fillId="0" borderId="31"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184" fontId="94" fillId="0" borderId="31" applyNumberFormat="0" applyFill="0" applyAlignment="0" applyProtection="0"/>
    <xf numFmtId="184" fontId="94" fillId="0" borderId="31" applyNumberFormat="0" applyFill="0" applyAlignment="0" applyProtection="0"/>
    <xf numFmtId="186" fontId="53" fillId="0" borderId="21"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0" fontId="95" fillId="0" borderId="32" applyNumberFormat="0" applyFill="0" applyAlignment="0" applyProtection="0"/>
    <xf numFmtId="0" fontId="95" fillId="0" borderId="32" applyNumberFormat="0" applyFill="0" applyAlignment="0" applyProtection="0"/>
    <xf numFmtId="0" fontId="96" fillId="0" borderId="21" applyNumberFormat="0" applyFill="0" applyAlignment="0" applyProtection="0"/>
    <xf numFmtId="186" fontId="53" fillId="0" borderId="21"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53" fillId="0" borderId="21"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37" fillId="0" borderId="31"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71" fillId="0" borderId="30" applyNumberFormat="0" applyFill="0" applyAlignment="0" applyProtection="0"/>
    <xf numFmtId="0" fontId="93" fillId="76" borderId="29" applyNumberFormat="0" applyAlignment="0" applyProtection="0"/>
    <xf numFmtId="184" fontId="98" fillId="95" borderId="29" applyNumberFormat="0" applyAlignment="0" applyProtection="0"/>
    <xf numFmtId="185" fontId="93" fillId="76" borderId="29" applyNumberFormat="0" applyAlignment="0" applyProtection="0"/>
    <xf numFmtId="43" fontId="11" fillId="0" borderId="0" applyFont="0" applyFill="0" applyBorder="0" applyAlignment="0" applyProtection="0"/>
    <xf numFmtId="184" fontId="99" fillId="0" borderId="0"/>
    <xf numFmtId="185" fontId="99" fillId="0" borderId="0"/>
    <xf numFmtId="0" fontId="100" fillId="0" borderId="0"/>
    <xf numFmtId="0" fontId="37" fillId="0" borderId="0"/>
    <xf numFmtId="0" fontId="99" fillId="0" borderId="0"/>
    <xf numFmtId="0" fontId="37" fillId="0" borderId="0"/>
    <xf numFmtId="184" fontId="99" fillId="0" borderId="0"/>
    <xf numFmtId="185" fontId="99" fillId="0" borderId="0"/>
    <xf numFmtId="0" fontId="99" fillId="0" borderId="0"/>
    <xf numFmtId="0" fontId="37" fillId="0" borderId="0"/>
    <xf numFmtId="0" fontId="101" fillId="0" borderId="0"/>
    <xf numFmtId="0" fontId="102" fillId="0" borderId="0"/>
    <xf numFmtId="0" fontId="103" fillId="0" borderId="0" applyNumberFormat="0" applyAlignment="0">
      <alignment horizontal="left"/>
    </xf>
    <xf numFmtId="0" fontId="104" fillId="0" borderId="0" applyNumberFormat="0" applyAlignment="0">
      <alignment horizontal="left"/>
    </xf>
    <xf numFmtId="0" fontId="105" fillId="0" borderId="0" applyNumberFormat="0" applyAlignment="0">
      <alignment horizontal="left"/>
    </xf>
    <xf numFmtId="0" fontId="10" fillId="0" borderId="0" applyNumberFormat="0" applyAlignment="0"/>
    <xf numFmtId="0" fontId="106" fillId="0" borderId="0" applyNumberFormat="0" applyAlignment="0"/>
    <xf numFmtId="179" fontId="107" fillId="0" borderId="0"/>
    <xf numFmtId="179" fontId="108" fillId="0" borderId="0"/>
    <xf numFmtId="165" fontId="11" fillId="0" borderId="0" applyFont="0" applyFill="0" applyBorder="0" applyAlignment="0" applyProtection="0"/>
    <xf numFmtId="44" fontId="9" fillId="0" borderId="0" applyFont="0" applyFill="0" applyBorder="0" applyAlignment="0" applyProtection="0"/>
    <xf numFmtId="0" fontId="109" fillId="0" borderId="0">
      <protection locked="0"/>
    </xf>
    <xf numFmtId="0" fontId="37" fillId="0" borderId="0">
      <protection locked="0"/>
    </xf>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110" fillId="96"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7" borderId="0" applyNumberFormat="0" applyBorder="0" applyAlignment="0" applyProtection="0"/>
    <xf numFmtId="0" fontId="110" fillId="98"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99" borderId="0" applyNumberFormat="0" applyBorder="0" applyAlignment="0" applyProtection="0"/>
    <xf numFmtId="0" fontId="110" fillId="100" borderId="0" applyNumberFormat="0" applyBorder="0" applyAlignment="0" applyProtection="0"/>
    <xf numFmtId="185" fontId="110" fillId="100" borderId="0" applyNumberFormat="0" applyBorder="0" applyAlignment="0" applyProtection="0"/>
    <xf numFmtId="192" fontId="111" fillId="0" borderId="0">
      <protection locked="0"/>
    </xf>
    <xf numFmtId="192" fontId="37" fillId="0" borderId="0">
      <protection locked="0"/>
    </xf>
    <xf numFmtId="192" fontId="111" fillId="0" borderId="0">
      <protection locked="0"/>
    </xf>
    <xf numFmtId="192" fontId="37" fillId="0" borderId="0">
      <protection locked="0"/>
    </xf>
    <xf numFmtId="0" fontId="112" fillId="0" borderId="0" applyNumberFormat="0" applyFill="0" applyBorder="0" applyAlignment="0" applyProtection="0"/>
    <xf numFmtId="0" fontId="3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184" fontId="113" fillId="0" borderId="0" applyNumberFormat="0" applyFill="0" applyBorder="0" applyAlignment="0" applyProtection="0"/>
    <xf numFmtId="184" fontId="113" fillId="0" borderId="0" applyNumberFormat="0" applyFill="0" applyBorder="0" applyAlignment="0" applyProtection="0"/>
    <xf numFmtId="186" fontId="4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186" fontId="4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47" fillId="0" borderId="0" applyNumberFormat="0" applyFill="0" applyBorder="0" applyAlignment="0" applyProtection="0"/>
    <xf numFmtId="0" fontId="112" fillId="0" borderId="0" applyNumberFormat="0" applyFill="0" applyBorder="0" applyAlignment="0" applyProtection="0"/>
    <xf numFmtId="0" fontId="37"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184" fontId="66" fillId="70" borderId="0" applyNumberFormat="0" applyBorder="0" applyAlignment="0" applyProtection="0"/>
    <xf numFmtId="184" fontId="66" fillId="70" borderId="0" applyNumberFormat="0" applyBorder="0" applyAlignment="0" applyProtection="0"/>
    <xf numFmtId="186" fontId="43" fillId="17"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7" fillId="61" borderId="0" applyNumberFormat="0" applyBorder="0" applyAlignment="0" applyProtection="0"/>
    <xf numFmtId="0" fontId="67" fillId="61" borderId="0" applyNumberFormat="0" applyBorder="0" applyAlignment="0" applyProtection="0"/>
    <xf numFmtId="0" fontId="67" fillId="17" borderId="0" applyNumberFormat="0" applyBorder="0" applyAlignment="0" applyProtection="0"/>
    <xf numFmtId="186" fontId="43" fillId="17"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37" fillId="70"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63"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184" fontId="66" fillId="77" borderId="0" applyNumberFormat="0" applyBorder="0" applyAlignment="0" applyProtection="0"/>
    <xf numFmtId="184" fontId="66" fillId="77" borderId="0" applyNumberFormat="0" applyBorder="0" applyAlignment="0" applyProtection="0"/>
    <xf numFmtId="186" fontId="43" fillId="21"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186" fontId="43" fillId="21"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0" fontId="66" fillId="71" borderId="0" applyNumberFormat="0" applyBorder="0" applyAlignment="0" applyProtection="0"/>
    <xf numFmtId="0" fontId="37" fillId="77"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71"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184" fontId="66" fillId="54" borderId="0" applyNumberFormat="0" applyBorder="0" applyAlignment="0" applyProtection="0"/>
    <xf numFmtId="184" fontId="66" fillId="54" borderId="0" applyNumberFormat="0" applyBorder="0" applyAlignment="0" applyProtection="0"/>
    <xf numFmtId="186" fontId="43" fillId="25"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186" fontId="43" fillId="25"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0" fontId="66" fillId="82" borderId="0" applyNumberFormat="0" applyBorder="0" applyAlignment="0" applyProtection="0"/>
    <xf numFmtId="0" fontId="37" fillId="54" borderId="0" applyNumberFormat="0" applyBorder="0" applyAlignment="0" applyProtection="0"/>
    <xf numFmtId="0" fontId="66" fillId="82" borderId="0" applyNumberFormat="0" applyBorder="0" applyAlignment="0" applyProtection="0"/>
    <xf numFmtId="0" fontId="66" fillId="82" borderId="0" applyNumberFormat="0" applyBorder="0" applyAlignment="0" applyProtection="0"/>
    <xf numFmtId="0" fontId="66" fillId="82" borderId="0" applyNumberFormat="0" applyBorder="0" applyAlignment="0" applyProtection="0"/>
    <xf numFmtId="0" fontId="66" fillId="82"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184" fontId="66" fillId="60" borderId="0" applyNumberFormat="0" applyBorder="0" applyAlignment="0" applyProtection="0"/>
    <xf numFmtId="184" fontId="66" fillId="60" borderId="0" applyNumberFormat="0" applyBorder="0" applyAlignment="0" applyProtection="0"/>
    <xf numFmtId="186" fontId="43" fillId="29"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7" fillId="101" borderId="0" applyNumberFormat="0" applyBorder="0" applyAlignment="0" applyProtection="0"/>
    <xf numFmtId="0" fontId="67" fillId="101" borderId="0" applyNumberFormat="0" applyBorder="0" applyAlignment="0" applyProtection="0"/>
    <xf numFmtId="0" fontId="67" fillId="29" borderId="0" applyNumberFormat="0" applyBorder="0" applyAlignment="0" applyProtection="0"/>
    <xf numFmtId="186" fontId="43" fillId="29"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37" fillId="60"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84"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184" fontId="66" fillId="61" borderId="0" applyNumberFormat="0" applyBorder="0" applyAlignment="0" applyProtection="0"/>
    <xf numFmtId="184" fontId="66" fillId="61" borderId="0" applyNumberFormat="0" applyBorder="0" applyAlignment="0" applyProtection="0"/>
    <xf numFmtId="186" fontId="43" fillId="33"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186" fontId="43" fillId="33"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0" fontId="66" fillId="69" borderId="0" applyNumberFormat="0" applyBorder="0" applyAlignment="0" applyProtection="0"/>
    <xf numFmtId="0" fontId="37" fillId="61"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184" fontId="66" fillId="90" borderId="0" applyNumberFormat="0" applyBorder="0" applyAlignment="0" applyProtection="0"/>
    <xf numFmtId="184" fontId="66" fillId="90" borderId="0" applyNumberFormat="0" applyBorder="0" applyAlignment="0" applyProtection="0"/>
    <xf numFmtId="186" fontId="43" fillId="37"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7" fillId="57" borderId="0" applyNumberFormat="0" applyBorder="0" applyAlignment="0" applyProtection="0"/>
    <xf numFmtId="0" fontId="67" fillId="57" borderId="0" applyNumberFormat="0" applyBorder="0" applyAlignment="0" applyProtection="0"/>
    <xf numFmtId="0" fontId="67" fillId="37" borderId="0" applyNumberFormat="0" applyBorder="0" applyAlignment="0" applyProtection="0"/>
    <xf numFmtId="186" fontId="43" fillId="37"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37" fillId="90"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66" fillId="91" borderId="0" applyNumberFormat="0" applyBorder="0" applyAlignment="0" applyProtection="0"/>
    <xf numFmtId="0" fontId="116" fillId="0" borderId="0" applyNumberFormat="0" applyAlignment="0">
      <alignment horizontal="left"/>
    </xf>
    <xf numFmtId="0" fontId="37" fillId="0" borderId="0" applyNumberFormat="0" applyAlignment="0">
      <alignment horizontal="left"/>
    </xf>
    <xf numFmtId="0" fontId="117" fillId="88" borderId="28" applyNumberFormat="0" applyAlignment="0" applyProtection="0"/>
    <xf numFmtId="0" fontId="37" fillId="51" borderId="27" applyNumberFormat="0" applyAlignment="0" applyProtection="0"/>
    <xf numFmtId="0" fontId="117" fillId="88" borderId="28" applyNumberFormat="0" applyAlignment="0" applyProtection="0"/>
    <xf numFmtId="0" fontId="37" fillId="51" borderId="27" applyNumberFormat="0" applyAlignment="0" applyProtection="0"/>
    <xf numFmtId="184" fontId="118" fillId="51" borderId="27" applyNumberFormat="0" applyAlignment="0" applyProtection="0"/>
    <xf numFmtId="184" fontId="118" fillId="51" borderId="27" applyNumberFormat="0" applyAlignment="0" applyProtection="0"/>
    <xf numFmtId="185" fontId="50" fillId="13" borderId="19" applyNumberFormat="0" applyAlignment="0" applyProtection="0"/>
    <xf numFmtId="0" fontId="117" fillId="88" borderId="28" applyNumberFormat="0" applyAlignment="0" applyProtection="0"/>
    <xf numFmtId="0" fontId="37" fillId="51" borderId="27" applyNumberFormat="0" applyAlignment="0" applyProtection="0"/>
    <xf numFmtId="186" fontId="50" fillId="13" borderId="19" applyNumberFormat="0" applyAlignment="0" applyProtection="0"/>
    <xf numFmtId="0" fontId="117" fillId="88" borderId="28" applyNumberFormat="0" applyAlignment="0" applyProtection="0"/>
    <xf numFmtId="0" fontId="37" fillId="51" borderId="27" applyNumberFormat="0" applyAlignment="0" applyProtection="0"/>
    <xf numFmtId="0" fontId="117" fillId="88" borderId="28" applyNumberFormat="0" applyAlignment="0" applyProtection="0"/>
    <xf numFmtId="0" fontId="37" fillId="51" borderId="27" applyNumberFormat="0" applyAlignment="0" applyProtection="0"/>
    <xf numFmtId="0" fontId="117" fillId="88" borderId="28" applyNumberFormat="0" applyAlignment="0" applyProtection="0"/>
    <xf numFmtId="0" fontId="117" fillId="88" borderId="28" applyNumberFormat="0" applyAlignment="0" applyProtection="0"/>
    <xf numFmtId="0" fontId="117" fillId="88" borderId="28" applyNumberFormat="0" applyAlignment="0" applyProtection="0"/>
    <xf numFmtId="0" fontId="117" fillId="88" borderId="28" applyNumberFormat="0" applyAlignment="0" applyProtection="0"/>
    <xf numFmtId="184" fontId="119" fillId="0" borderId="0"/>
    <xf numFmtId="185" fontId="119" fillId="0" borderId="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5"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84" fontId="92"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7"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7" fillId="0" borderId="0" applyFont="0" applyFill="0" applyBorder="0" applyAlignment="0" applyProtection="0"/>
    <xf numFmtId="194" fontId="68"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93"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184" fontId="9" fillId="0" borderId="0" applyFont="0" applyFill="0" applyBorder="0" applyAlignment="0" applyProtection="0"/>
    <xf numFmtId="184" fontId="11" fillId="0" borderId="0"/>
    <xf numFmtId="185" fontId="11" fillId="0" borderId="0"/>
    <xf numFmtId="0" fontId="120" fillId="0" borderId="0" applyNumberFormat="0" applyFill="0" applyBorder="0" applyAlignment="0" applyProtection="0"/>
    <xf numFmtId="184" fontId="121" fillId="0" borderId="0" applyNumberFormat="0" applyFill="0" applyBorder="0" applyAlignment="0" applyProtection="0"/>
    <xf numFmtId="185" fontId="120" fillId="0" borderId="0" applyNumberFormat="0" applyFill="0" applyBorder="0" applyAlignment="0" applyProtection="0"/>
    <xf numFmtId="1" fontId="109" fillId="0" borderId="0">
      <protection locked="0"/>
    </xf>
    <xf numFmtId="1" fontId="109" fillId="0" borderId="0">
      <protection locked="0"/>
    </xf>
    <xf numFmtId="1" fontId="122" fillId="0" borderId="0">
      <protection locked="0"/>
    </xf>
    <xf numFmtId="1" fontId="109" fillId="0" borderId="0">
      <protection locked="0"/>
    </xf>
    <xf numFmtId="1" fontId="109" fillId="0" borderId="0">
      <protection locked="0"/>
    </xf>
    <xf numFmtId="1" fontId="109" fillId="0" borderId="0">
      <protection locked="0"/>
    </xf>
    <xf numFmtId="1" fontId="122" fillId="0" borderId="0">
      <protection locked="0"/>
    </xf>
    <xf numFmtId="195" fontId="109" fillId="0" borderId="0">
      <protection locked="0"/>
    </xf>
    <xf numFmtId="195" fontId="37" fillId="0" borderId="0">
      <protection locked="0"/>
    </xf>
    <xf numFmtId="196" fontId="109" fillId="0" borderId="0">
      <protection locked="0"/>
    </xf>
    <xf numFmtId="196" fontId="37" fillId="0" borderId="0">
      <protection locked="0"/>
    </xf>
    <xf numFmtId="0" fontId="71" fillId="102" borderId="0" applyNumberFormat="0" applyBorder="0" applyAlignment="0" applyProtection="0"/>
    <xf numFmtId="184" fontId="123" fillId="46" borderId="0" applyNumberFormat="0" applyBorder="0" applyAlignment="0" applyProtection="0"/>
    <xf numFmtId="0" fontId="48" fillId="10" borderId="0" applyNumberFormat="0" applyBorder="0" applyAlignment="0" applyProtection="0"/>
    <xf numFmtId="185" fontId="71" fillId="102"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37"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37"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38" fontId="23" fillId="103" borderId="0" applyNumberFormat="0" applyBorder="0" applyAlignment="0" applyProtection="0"/>
    <xf numFmtId="0" fontId="75" fillId="0" borderId="7" applyNumberFormat="0" applyAlignment="0" applyProtection="0">
      <alignment horizontal="left" vertical="center"/>
    </xf>
    <xf numFmtId="0" fontId="37" fillId="0" borderId="7" applyNumberFormat="0" applyAlignment="0" applyProtection="0">
      <alignment horizontal="left" vertical="center"/>
    </xf>
    <xf numFmtId="0"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5" fontId="75" fillId="0" borderId="10">
      <alignment horizontal="left" vertical="center"/>
    </xf>
    <xf numFmtId="0" fontId="37"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184" fontId="75" fillId="0" borderId="10">
      <alignment horizontal="left" vertical="center"/>
    </xf>
    <xf numFmtId="186" fontId="75" fillId="0" borderId="10">
      <alignment horizontal="left" vertical="center"/>
    </xf>
    <xf numFmtId="0" fontId="124" fillId="0" borderId="33" applyNumberFormat="0" applyFill="0" applyAlignment="0" applyProtection="0"/>
    <xf numFmtId="184" fontId="125" fillId="0" borderId="34"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124" fillId="0" borderId="35" applyNumberFormat="0" applyFill="0" applyAlignment="0" applyProtection="0"/>
    <xf numFmtId="0" fontId="45" fillId="0" borderId="16" applyNumberFormat="0" applyFill="0" applyAlignment="0" applyProtection="0"/>
    <xf numFmtId="185" fontId="124" fillId="0" borderId="33" applyNumberFormat="0" applyFill="0" applyAlignment="0" applyProtection="0"/>
    <xf numFmtId="0" fontId="126" fillId="0" borderId="36" applyNumberFormat="0" applyFill="0" applyAlignment="0" applyProtection="0"/>
    <xf numFmtId="184" fontId="127" fillId="0" borderId="36"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126" fillId="0" borderId="37" applyNumberFormat="0" applyFill="0" applyAlignment="0" applyProtection="0"/>
    <xf numFmtId="0" fontId="46" fillId="0" borderId="17" applyNumberFormat="0" applyFill="0" applyAlignment="0" applyProtection="0"/>
    <xf numFmtId="185" fontId="126" fillId="0" borderId="36" applyNumberFormat="0" applyFill="0" applyAlignment="0" applyProtection="0"/>
    <xf numFmtId="0" fontId="112" fillId="0" borderId="38" applyNumberFormat="0" applyFill="0" applyAlignment="0" applyProtection="0"/>
    <xf numFmtId="184" fontId="128" fillId="0" borderId="39"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112" fillId="0" borderId="40" applyNumberFormat="0" applyFill="0" applyAlignment="0" applyProtection="0"/>
    <xf numFmtId="0" fontId="47" fillId="0" borderId="18" applyNumberFormat="0" applyFill="0" applyAlignment="0" applyProtection="0"/>
    <xf numFmtId="184" fontId="128" fillId="0" borderId="39" applyNumberFormat="0" applyFill="0" applyAlignment="0" applyProtection="0"/>
    <xf numFmtId="185" fontId="112" fillId="0" borderId="38" applyNumberFormat="0" applyFill="0" applyAlignment="0" applyProtection="0"/>
    <xf numFmtId="0" fontId="112" fillId="0" borderId="0" applyNumberFormat="0" applyFill="0" applyBorder="0" applyAlignment="0" applyProtection="0"/>
    <xf numFmtId="184" fontId="128"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47" fillId="0" borderId="0" applyNumberFormat="0" applyFill="0" applyBorder="0" applyAlignment="0" applyProtection="0"/>
    <xf numFmtId="185" fontId="112" fillId="0" borderId="0" applyNumberFormat="0" applyFill="0" applyBorder="0" applyAlignment="0" applyProtection="0"/>
    <xf numFmtId="184" fontId="129"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0" fillId="0" borderId="0" applyNumberFormat="0" applyFill="0" applyBorder="0" applyAlignment="0" applyProtection="0">
      <alignment vertical="top"/>
      <protection locked="0"/>
    </xf>
    <xf numFmtId="184" fontId="131" fillId="0" borderId="0" applyNumberFormat="0" applyFill="0" applyBorder="0" applyAlignment="0" applyProtection="0">
      <alignment vertical="top"/>
      <protection locked="0"/>
    </xf>
    <xf numFmtId="184" fontId="129" fillId="0" borderId="0" applyNumberFormat="0" applyFill="0" applyBorder="0" applyAlignment="0" applyProtection="0">
      <alignment vertical="top"/>
      <protection locked="0"/>
    </xf>
    <xf numFmtId="184" fontId="129" fillId="0" borderId="0" applyNumberFormat="0" applyFill="0" applyBorder="0" applyAlignment="0" applyProtection="0">
      <alignment vertical="top"/>
      <protection locked="0"/>
    </xf>
    <xf numFmtId="184" fontId="129" fillId="0" borderId="0" applyNumberFormat="0" applyFill="0" applyBorder="0" applyAlignment="0" applyProtection="0">
      <alignment vertical="top"/>
      <protection locked="0"/>
    </xf>
    <xf numFmtId="0" fontId="132" fillId="87" borderId="0" applyNumberFormat="0" applyBorder="0" applyAlignment="0" applyProtection="0"/>
    <xf numFmtId="0" fontId="37" fillId="44"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184" fontId="133" fillId="44" borderId="0" applyNumberFormat="0" applyBorder="0" applyAlignment="0" applyProtection="0"/>
    <xf numFmtId="184" fontId="133" fillId="44" borderId="0" applyNumberFormat="0" applyBorder="0" applyAlignment="0" applyProtection="0"/>
    <xf numFmtId="186" fontId="49" fillId="11"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0" fontId="134" fillId="48" borderId="0" applyNumberFormat="0" applyBorder="0" applyAlignment="0" applyProtection="0"/>
    <xf numFmtId="0" fontId="134" fillId="48" borderId="0" applyNumberFormat="0" applyBorder="0" applyAlignment="0" applyProtection="0"/>
    <xf numFmtId="0" fontId="134" fillId="11" borderId="0" applyNumberFormat="0" applyBorder="0" applyAlignment="0" applyProtection="0"/>
    <xf numFmtId="186" fontId="49" fillId="11"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37" fillId="44"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132" fillId="87" borderId="0" applyNumberFormat="0" applyBorder="0" applyAlignment="0" applyProtection="0"/>
    <xf numFmtId="0" fontId="117" fillId="88" borderId="27" applyNumberFormat="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37"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37"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0" fontId="23" fillId="104" borderId="41" applyNumberFormat="0" applyBorder="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4" fontId="135" fillId="51" borderId="27" applyNumberFormat="0" applyAlignment="0" applyProtection="0"/>
    <xf numFmtId="184" fontId="135" fillId="51" borderId="27" applyNumberFormat="0" applyAlignment="0" applyProtection="0"/>
    <xf numFmtId="184" fontId="135" fillId="51"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85" fontId="117" fillId="88" borderId="27" applyNumberFormat="0" applyAlignment="0" applyProtection="0"/>
    <xf numFmtId="197" fontId="136" fillId="105" borderId="0"/>
    <xf numFmtId="197" fontId="37" fillId="105" borderId="0"/>
    <xf numFmtId="0" fontId="117" fillId="88" borderId="28" applyNumberFormat="0" applyAlignment="0" applyProtection="0"/>
    <xf numFmtId="0" fontId="97" fillId="0" borderId="32" applyNumberFormat="0" applyFill="0" applyAlignment="0" applyProtection="0"/>
    <xf numFmtId="184" fontId="137" fillId="0" borderId="31"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97" fillId="0" borderId="32" applyNumberFormat="0" applyFill="0" applyAlignment="0" applyProtection="0"/>
    <xf numFmtId="0" fontId="53" fillId="0" borderId="21" applyNumberFormat="0" applyFill="0" applyAlignment="0" applyProtection="0"/>
    <xf numFmtId="185" fontId="97" fillId="0" borderId="32" applyNumberFormat="0" applyFill="0" applyAlignment="0" applyProtection="0"/>
    <xf numFmtId="197" fontId="138" fillId="106" borderId="0"/>
    <xf numFmtId="197" fontId="37" fillId="106" borderId="0"/>
    <xf numFmtId="181" fontId="9" fillId="0" borderId="0" applyFont="0" applyFill="0" applyBorder="0" applyAlignment="0" applyProtection="0"/>
    <xf numFmtId="181" fontId="37" fillId="0" borderId="0" applyFont="0" applyFill="0" applyBorder="0" applyAlignment="0" applyProtection="0"/>
    <xf numFmtId="41" fontId="9" fillId="0" borderId="0" applyFont="0" applyFill="0" applyBorder="0" applyAlignment="0" applyProtection="0"/>
    <xf numFmtId="181" fontId="9"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70" fontId="8"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43"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3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3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70" fontId="9"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201"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98" fontId="13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9" fillId="0" borderId="0" applyFont="0" applyFill="0" applyBorder="0" applyAlignment="0" applyProtection="0"/>
    <xf numFmtId="17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43" fontId="58"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5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4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43"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86"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203" fontId="5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203" fontId="58"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8" fillId="0" borderId="0" applyFont="0" applyFill="0" applyBorder="0" applyAlignment="0" applyProtection="0"/>
    <xf numFmtId="191"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202" fontId="30" fillId="0" borderId="0" applyFont="0" applyFill="0" applyBorder="0" applyAlignment="0" applyProtection="0"/>
    <xf numFmtId="43" fontId="30" fillId="0" borderId="0" applyFont="0" applyFill="0" applyBorder="0" applyAlignment="0" applyProtection="0"/>
    <xf numFmtId="202" fontId="30" fillId="0" borderId="0" applyFont="0" applyFill="0" applyBorder="0" applyAlignment="0" applyProtection="0"/>
    <xf numFmtId="170" fontId="9" fillId="0" borderId="0" applyFont="0" applyFill="0" applyBorder="0" applyAlignment="0" applyProtection="0"/>
    <xf numFmtId="43"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9" fillId="0" borderId="0" applyFont="0" applyFill="0" applyBorder="0" applyAlignment="0" applyProtection="0"/>
    <xf numFmtId="170" fontId="8"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43"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98" fontId="13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98" fontId="139" fillId="0" borderId="0" applyFont="0" applyFill="0" applyBorder="0" applyAlignment="0" applyProtection="0"/>
    <xf numFmtId="170" fontId="34" fillId="0" borderId="0" applyFont="0" applyFill="0" applyBorder="0" applyAlignment="0" applyProtection="0"/>
    <xf numFmtId="184" fontId="9" fillId="0" borderId="0"/>
    <xf numFmtId="170" fontId="61"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70" fontId="61" fillId="0" borderId="0" applyFont="0" applyFill="0" applyBorder="0" applyAlignment="0" applyProtection="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84" fontId="9" fillId="0" borderId="0"/>
    <xf numFmtId="198" fontId="139"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70" fontId="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9" fillId="0" borderId="0" applyFont="0" applyFill="0" applyBorder="0" applyAlignment="0" applyProtection="0"/>
    <xf numFmtId="184" fontId="9" fillId="0" borderId="0"/>
    <xf numFmtId="198" fontId="13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70" fontId="6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5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198" fontId="1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98" fontId="13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98"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43" fontId="13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7" fillId="0" borderId="0" applyFont="0" applyFill="0" applyBorder="0" applyAlignment="0" applyProtection="0"/>
    <xf numFmtId="43" fontId="13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170" fontId="34" fillId="0" borderId="0" applyFont="0" applyFill="0" applyBorder="0" applyAlignment="0" applyProtection="0"/>
    <xf numFmtId="201" fontId="9" fillId="0" borderId="0" applyFont="0" applyFill="0" applyBorder="0" applyAlignment="0" applyProtection="0"/>
    <xf numFmtId="170" fontId="61" fillId="0" borderId="0" applyFont="0" applyFill="0" applyBorder="0" applyAlignment="0" applyProtection="0"/>
    <xf numFmtId="170" fontId="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201" fontId="9" fillId="0" borderId="0" applyFont="0" applyFill="0" applyBorder="0" applyAlignment="0" applyProtection="0"/>
    <xf numFmtId="198" fontId="13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7" fillId="0" borderId="0" applyFont="0" applyFill="0" applyBorder="0" applyAlignment="0" applyProtection="0"/>
    <xf numFmtId="43"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8" fontId="13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7" fillId="0" borderId="0" applyFont="0" applyFill="0" applyBorder="0" applyAlignment="0" applyProtection="0"/>
    <xf numFmtId="198" fontId="13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206" fontId="9" fillId="0" borderId="0" applyFont="0" applyFill="0" applyBorder="0" applyAlignment="0" applyProtection="0"/>
    <xf numFmtId="38" fontId="9" fillId="0" borderId="0" applyFont="0" applyFill="0" applyBorder="0" applyAlignment="0" applyProtection="0"/>
    <xf numFmtId="207" fontId="9" fillId="0" borderId="0" applyFont="0" applyFill="0" applyBorder="0" applyAlignment="0" applyProtection="0"/>
    <xf numFmtId="208" fontId="9" fillId="0" borderId="0" applyFont="0" applyFill="0" applyBorder="0" applyAlignment="0" applyProtection="0"/>
    <xf numFmtId="182" fontId="9" fillId="0" borderId="0" applyFont="0" applyFill="0" applyBorder="0" applyAlignment="0" applyProtection="0"/>
    <xf numFmtId="208" fontId="58" fillId="0" borderId="0" applyFont="0" applyFill="0" applyBorder="0" applyAlignment="0" applyProtection="0"/>
    <xf numFmtId="182" fontId="11" fillId="0" borderId="0" applyFont="0" applyFill="0" applyBorder="0" applyAlignment="0" applyProtection="0"/>
    <xf numFmtId="208" fontId="58" fillId="0" borderId="0" applyFont="0" applyFill="0" applyBorder="0" applyAlignment="0" applyProtection="0"/>
    <xf numFmtId="182" fontId="8" fillId="0" borderId="0" applyFont="0" applyFill="0" applyBorder="0" applyAlignment="0" applyProtection="0"/>
    <xf numFmtId="183" fontId="9" fillId="0" borderId="0" applyFont="0" applyFill="0" applyBorder="0" applyAlignment="0" applyProtection="0"/>
    <xf numFmtId="182" fontId="61" fillId="0" borderId="0" applyFont="0" applyFill="0" applyBorder="0" applyAlignment="0" applyProtection="0"/>
    <xf numFmtId="209" fontId="9" fillId="0" borderId="0" applyFont="0" applyFill="0" applyBorder="0" applyAlignment="0" applyProtection="0"/>
    <xf numFmtId="40" fontId="9" fillId="0" borderId="0" applyFont="0" applyFill="0" applyBorder="0" applyAlignment="0" applyProtection="0"/>
    <xf numFmtId="210" fontId="109" fillId="0" borderId="0">
      <protection locked="0"/>
    </xf>
    <xf numFmtId="210" fontId="37" fillId="0" borderId="0">
      <protection locked="0"/>
    </xf>
    <xf numFmtId="0" fontId="71" fillId="88" borderId="0" applyNumberFormat="0" applyBorder="0" applyAlignment="0" applyProtection="0"/>
    <xf numFmtId="0" fontId="37" fillId="107" borderId="0" applyNumberFormat="0" applyBorder="0" applyAlignment="0" applyProtection="0"/>
    <xf numFmtId="0" fontId="141" fillId="88"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184" fontId="141" fillId="107" borderId="0" applyNumberFormat="0" applyBorder="0" applyAlignment="0" applyProtection="0"/>
    <xf numFmtId="0" fontId="57" fillId="12" borderId="0" applyNumberFormat="0" applyBorder="0" applyAlignment="0" applyProtection="0"/>
    <xf numFmtId="184" fontId="141" fillId="107" borderId="0" applyNumberFormat="0" applyBorder="0" applyAlignment="0" applyProtection="0"/>
    <xf numFmtId="185" fontId="141" fillId="107"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186" fontId="57" fillId="12" borderId="0" applyNumberFormat="0" applyBorder="0" applyAlignment="0" applyProtection="0"/>
    <xf numFmtId="0" fontId="142" fillId="51" borderId="0" applyNumberFormat="0" applyBorder="0" applyAlignment="0" applyProtection="0"/>
    <xf numFmtId="0" fontId="142" fillId="51" borderId="0" applyNumberFormat="0" applyBorder="0" applyAlignment="0" applyProtection="0"/>
    <xf numFmtId="0" fontId="142" fillId="12"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0" fontId="71" fillId="88" borderId="0" applyNumberFormat="0" applyBorder="0" applyAlignment="0" applyProtection="0"/>
    <xf numFmtId="0" fontId="37" fillId="107"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0" fontId="71" fillId="88" borderId="0" applyNumberFormat="0" applyBorder="0" applyAlignment="0" applyProtection="0"/>
    <xf numFmtId="37" fontId="143"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7"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7" fillId="0" borderId="0"/>
    <xf numFmtId="211" fontId="9" fillId="0" borderId="0"/>
    <xf numFmtId="211" fontId="9" fillId="0" borderId="0"/>
    <xf numFmtId="211" fontId="9" fillId="0" borderId="0"/>
    <xf numFmtId="211" fontId="9"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44" fillId="0" borderId="0"/>
    <xf numFmtId="0" fontId="8" fillId="0" borderId="0"/>
    <xf numFmtId="0" fontId="37" fillId="0" borderId="0"/>
    <xf numFmtId="0" fontId="8" fillId="0" borderId="0"/>
    <xf numFmtId="0" fontId="8" fillId="0" borderId="0"/>
    <xf numFmtId="0" fontId="8" fillId="0" borderId="0"/>
    <xf numFmtId="0" fontId="37" fillId="0" borderId="0"/>
    <xf numFmtId="184" fontId="9" fillId="0" borderId="0" applyProtection="0">
      <protection locked="0"/>
    </xf>
    <xf numFmtId="186" fontId="44" fillId="0" borderId="0"/>
    <xf numFmtId="0" fontId="37" fillId="0" borderId="0"/>
    <xf numFmtId="184" fontId="9" fillId="0" borderId="0" applyProtection="0">
      <protection locked="0"/>
    </xf>
    <xf numFmtId="186" fontId="44"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184" fontId="9" fillId="0" borderId="0" applyProtection="0">
      <protection locked="0"/>
    </xf>
    <xf numFmtId="184" fontId="8" fillId="0" borderId="0"/>
    <xf numFmtId="184" fontId="8" fillId="0" borderId="0"/>
    <xf numFmtId="184" fontId="8" fillId="0" borderId="0"/>
    <xf numFmtId="0" fontId="8" fillId="0" borderId="0"/>
    <xf numFmtId="184" fontId="9" fillId="0" borderId="0" applyProtection="0">
      <protection locked="0"/>
    </xf>
    <xf numFmtId="185" fontId="8" fillId="0" borderId="0"/>
    <xf numFmtId="184" fontId="11" fillId="0" borderId="0"/>
    <xf numFmtId="184" fontId="8" fillId="0" borderId="0"/>
    <xf numFmtId="0" fontId="8" fillId="0" borderId="0"/>
    <xf numFmtId="184" fontId="9" fillId="0" borderId="0"/>
    <xf numFmtId="184" fontId="9" fillId="0" borderId="0"/>
    <xf numFmtId="185" fontId="8" fillId="0" borderId="0"/>
    <xf numFmtId="184" fontId="11" fillId="0" borderId="0"/>
    <xf numFmtId="184"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0" fontId="8" fillId="0" borderId="0"/>
    <xf numFmtId="0" fontId="8"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0" fontId="8" fillId="0" borderId="0"/>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applyNumberFormat="0" applyFill="0" applyBorder="0" applyAlignment="0" applyProtection="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4" fontId="144" fillId="0" borderId="0"/>
    <xf numFmtId="186" fontId="144" fillId="0" borderId="0"/>
    <xf numFmtId="184" fontId="9" fillId="0" borderId="0"/>
    <xf numFmtId="186" fontId="9" fillId="0" borderId="0"/>
    <xf numFmtId="186" fontId="9" fillId="0" borderId="0"/>
    <xf numFmtId="0" fontId="37" fillId="0" borderId="0"/>
    <xf numFmtId="186"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xf numFmtId="0" fontId="37" fillId="0" borderId="0"/>
    <xf numFmtId="186" fontId="144"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6" fontId="144" fillId="0" borderId="0"/>
    <xf numFmtId="0" fontId="37" fillId="0" borderId="0" applyNumberFormat="0" applyFill="0" applyBorder="0" applyAlignment="0" applyProtection="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4" fillId="0" borderId="0"/>
    <xf numFmtId="0" fontId="34" fillId="0" borderId="0"/>
    <xf numFmtId="0" fontId="34" fillId="0" borderId="0"/>
    <xf numFmtId="0" fontId="34" fillId="0" borderId="0"/>
    <xf numFmtId="0" fontId="34"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8"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44"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4"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139" fillId="0" borderId="0"/>
    <xf numFmtId="184" fontId="9" fillId="0" borderId="0"/>
    <xf numFmtId="0" fontId="8" fillId="0" borderId="0"/>
    <xf numFmtId="184" fontId="9" fillId="0" borderId="0"/>
    <xf numFmtId="184"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0" fontId="8" fillId="0" borderId="0"/>
    <xf numFmtId="184" fontId="144" fillId="0" borderId="0"/>
    <xf numFmtId="184" fontId="139"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144"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6"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6" fontId="140" fillId="0" borderId="0"/>
    <xf numFmtId="0"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139" fillId="0" borderId="0"/>
    <xf numFmtId="184" fontId="9" fillId="0" borderId="0"/>
    <xf numFmtId="184" fontId="140" fillId="0" borderId="0"/>
    <xf numFmtId="185" fontId="9" fillId="0" borderId="0"/>
    <xf numFmtId="0" fontId="140" fillId="0" borderId="0"/>
    <xf numFmtId="184"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5"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212"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139" fillId="0" borderId="0"/>
    <xf numFmtId="184" fontId="9" fillId="0" borderId="0"/>
    <xf numFmtId="184" fontId="9" fillId="0" borderId="0"/>
    <xf numFmtId="0" fontId="37" fillId="0" borderId="0"/>
    <xf numFmtId="184" fontId="144" fillId="0" borderId="0"/>
    <xf numFmtId="186" fontId="144" fillId="0" borderId="0"/>
    <xf numFmtId="184" fontId="9" fillId="0" borderId="0"/>
    <xf numFmtId="0" fontId="8" fillId="0" borderId="0"/>
    <xf numFmtId="0" fontId="8" fillId="0" borderId="0"/>
    <xf numFmtId="0" fontId="8" fillId="0" borderId="0"/>
    <xf numFmtId="186" fontId="144" fillId="0" borderId="0"/>
    <xf numFmtId="184" fontId="144" fillId="0" borderId="0"/>
    <xf numFmtId="184" fontId="9" fillId="0" borderId="0"/>
    <xf numFmtId="0" fontId="8" fillId="0" borderId="0"/>
    <xf numFmtId="0" fontId="8"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146" fillId="0" borderId="0"/>
    <xf numFmtId="184" fontId="9" fillId="0" borderId="0"/>
    <xf numFmtId="186" fontId="146"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4" fontId="9" fillId="0" borderId="0"/>
    <xf numFmtId="184" fontId="8"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0" fontId="23" fillId="108"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3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6" fontId="9" fillId="0" borderId="0"/>
    <xf numFmtId="184" fontId="9" fillId="0" borderId="0"/>
    <xf numFmtId="184" fontId="139" fillId="0" borderId="0"/>
    <xf numFmtId="185" fontId="9" fillId="0" borderId="0"/>
    <xf numFmtId="0" fontId="37" fillId="0" borderId="0"/>
    <xf numFmtId="184" fontId="9" fillId="0" borderId="0"/>
    <xf numFmtId="186" fontId="9" fillId="0" borderId="0"/>
    <xf numFmtId="0" fontId="37" fillId="0" borderId="0"/>
    <xf numFmtId="0" fontId="37" fillId="0" borderId="0"/>
    <xf numFmtId="0" fontId="37" fillId="0" borderId="0"/>
    <xf numFmtId="0" fontId="37" fillId="0" borderId="0"/>
    <xf numFmtId="0" fontId="37"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5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31" fillId="0" borderId="0"/>
    <xf numFmtId="0" fontId="31"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13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31" fillId="0" borderId="0"/>
    <xf numFmtId="0" fontId="31" fillId="0" borderId="0"/>
    <xf numFmtId="184" fontId="145" fillId="0" borderId="0"/>
    <xf numFmtId="0" fontId="145" fillId="0" borderId="0"/>
    <xf numFmtId="184" fontId="9" fillId="0" borderId="0"/>
    <xf numFmtId="0" fontId="9" fillId="0" borderId="0"/>
    <xf numFmtId="184" fontId="140" fillId="0" borderId="0"/>
    <xf numFmtId="185" fontId="9" fillId="0" borderId="0"/>
    <xf numFmtId="0" fontId="140" fillId="0" borderId="0"/>
    <xf numFmtId="0" fontId="23"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13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184" fontId="11" fillId="0" borderId="0"/>
    <xf numFmtId="185" fontId="9" fillId="0" borderId="0" applyNumberForma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44"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9" fillId="0" borderId="0"/>
    <xf numFmtId="0" fontId="23"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44" fillId="0" borderId="0"/>
    <xf numFmtId="184" fontId="139" fillId="0" borderId="0"/>
    <xf numFmtId="184" fontId="11" fillId="0" borderId="0"/>
    <xf numFmtId="186" fontId="144"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9" fillId="0" borderId="0"/>
    <xf numFmtId="184" fontId="11" fillId="0" borderId="0"/>
    <xf numFmtId="0" fontId="8"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9" fillId="0" borderId="0" applyProtection="0">
      <protection locked="0"/>
    </xf>
    <xf numFmtId="0" fontId="34" fillId="0" borderId="0"/>
    <xf numFmtId="0" fontId="34" fillId="0" borderId="0"/>
    <xf numFmtId="0" fontId="34" fillId="0" borderId="0"/>
    <xf numFmtId="0" fontId="34" fillId="0" borderId="0"/>
    <xf numFmtId="0" fontId="34"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34" fillId="0" borderId="0"/>
    <xf numFmtId="0" fontId="9"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4" fillId="0" borderId="0"/>
    <xf numFmtId="186" fontId="144"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34" fillId="0" borderId="0"/>
    <xf numFmtId="0" fontId="34" fillId="0" borderId="0"/>
    <xf numFmtId="0" fontId="34" fillId="0" borderId="0"/>
    <xf numFmtId="0" fontId="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applyNumberFormat="0" applyFill="0" applyBorder="0" applyAlignment="0" applyProtection="0"/>
    <xf numFmtId="186" fontId="144" fillId="0" borderId="0"/>
    <xf numFmtId="0" fontId="37" fillId="0" borderId="0" applyNumberFormat="0" applyFill="0" applyBorder="0" applyAlignment="0" applyProtection="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7" fillId="0" borderId="0"/>
    <xf numFmtId="186" fontId="144" fillId="0" borderId="0"/>
    <xf numFmtId="0" fontId="30" fillId="0" borderId="0" applyNumberFormat="0" applyFill="0" applyBorder="0" applyAlignment="0" applyProtection="0"/>
    <xf numFmtId="0" fontId="37" fillId="0" borderId="0" applyNumberFormat="0" applyFill="0" applyBorder="0" applyAlignment="0" applyProtection="0"/>
    <xf numFmtId="0" fontId="9" fillId="0" borderId="0"/>
    <xf numFmtId="0" fontId="37" fillId="0" borderId="0" applyNumberFormat="0" applyFill="0" applyBorder="0" applyAlignment="0" applyProtection="0"/>
    <xf numFmtId="0" fontId="9" fillId="0" borderId="0"/>
    <xf numFmtId="186" fontId="8" fillId="0" borderId="0"/>
    <xf numFmtId="0" fontId="9" fillId="0" borderId="0"/>
    <xf numFmtId="186" fontId="8"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8" fillId="0" borderId="0"/>
    <xf numFmtId="184" fontId="8" fillId="0" borderId="0"/>
    <xf numFmtId="184" fontId="5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8" fillId="0" borderId="0"/>
    <xf numFmtId="184" fontId="58" fillId="0" borderId="0"/>
    <xf numFmtId="0" fontId="9" fillId="0" borderId="0"/>
    <xf numFmtId="184" fontId="58" fillId="0" borderId="0"/>
    <xf numFmtId="184" fontId="58" fillId="0" borderId="0"/>
    <xf numFmtId="184"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58"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58" fillId="0" borderId="0"/>
    <xf numFmtId="184" fontId="9" fillId="0" borderId="0"/>
    <xf numFmtId="184" fontId="9" fillId="0" borderId="0"/>
    <xf numFmtId="184" fontId="9" fillId="0" borderId="0"/>
    <xf numFmtId="184" fontId="9" fillId="0" borderId="0"/>
    <xf numFmtId="185" fontId="8" fillId="0" borderId="0"/>
    <xf numFmtId="0" fontId="37" fillId="0" borderId="0"/>
    <xf numFmtId="184" fontId="58" fillId="0" borderId="0"/>
    <xf numFmtId="184" fontId="9" fillId="0" borderId="0"/>
    <xf numFmtId="185" fontId="8"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0" fontId="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0" fontId="145"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212" fontId="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8" fillId="0" borderId="0"/>
    <xf numFmtId="0" fontId="8"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58" fillId="0" borderId="0"/>
    <xf numFmtId="184" fontId="9" fillId="0" borderId="0"/>
    <xf numFmtId="184" fontId="9" fillId="0" borderId="0"/>
    <xf numFmtId="184" fontId="5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34" fillId="0" borderId="0"/>
    <xf numFmtId="0" fontId="34"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13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9" fillId="0" borderId="0"/>
    <xf numFmtId="0" fontId="9" fillId="0" borderId="0"/>
    <xf numFmtId="184" fontId="144" fillId="0" borderId="0"/>
    <xf numFmtId="186" fontId="144"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9" fillId="0" borderId="0" applyProtection="0">
      <protection locked="0"/>
    </xf>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7" fillId="0" borderId="0"/>
    <xf numFmtId="0" fontId="37" fillId="0" borderId="0"/>
    <xf numFmtId="0" fontId="9" fillId="0" borderId="0"/>
    <xf numFmtId="0" fontId="8" fillId="0" borderId="0"/>
    <xf numFmtId="0" fontId="8" fillId="0" borderId="0"/>
    <xf numFmtId="0" fontId="8"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144"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44" fillId="0" borderId="0"/>
    <xf numFmtId="0" fontId="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184" fontId="9" fillId="0" borderId="0" applyProtection="0">
      <protection locked="0"/>
    </xf>
    <xf numFmtId="0" fontId="9" fillId="0" borderId="0"/>
    <xf numFmtId="0" fontId="37" fillId="0" borderId="0"/>
    <xf numFmtId="184" fontId="9" fillId="0" borderId="0" applyProtection="0">
      <protection locked="0"/>
    </xf>
    <xf numFmtId="0" fontId="9" fillId="0" borderId="0"/>
    <xf numFmtId="0" fontId="37" fillId="0" borderId="0"/>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58" fillId="0" borderId="0"/>
    <xf numFmtId="0" fontId="9" fillId="0" borderId="0"/>
    <xf numFmtId="0" fontId="37" fillId="0" borderId="0"/>
    <xf numFmtId="0" fontId="37" fillId="0" borderId="0"/>
    <xf numFmtId="0" fontId="37"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xf numFmtId="184" fontId="9" fillId="0" borderId="0" applyProtection="0">
      <protection locked="0"/>
    </xf>
    <xf numFmtId="184" fontId="9" fillId="0" borderId="0" applyProtection="0">
      <protection locked="0"/>
    </xf>
    <xf numFmtId="0" fontId="9" fillId="0" borderId="0"/>
    <xf numFmtId="184" fontId="8" fillId="0" borderId="0"/>
    <xf numFmtId="185" fontId="8" fillId="0" borderId="0"/>
    <xf numFmtId="184" fontId="9" fillId="0" borderId="0"/>
    <xf numFmtId="184" fontId="9" fillId="0" borderId="0" applyProtection="0">
      <protection locked="0"/>
    </xf>
    <xf numFmtId="0" fontId="9" fillId="0" borderId="0"/>
    <xf numFmtId="184"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11"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6"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44" fillId="0" borderId="0"/>
    <xf numFmtId="186" fontId="144"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0" fontId="37" fillId="0" borderId="0"/>
    <xf numFmtId="0" fontId="37" fillId="0" borderId="0"/>
    <xf numFmtId="0" fontId="37" fillId="0" borderId="0"/>
    <xf numFmtId="0" fontId="37" fillId="0" borderId="0"/>
    <xf numFmtId="0" fontId="9" fillId="0" borderId="0"/>
    <xf numFmtId="0" fontId="8" fillId="0" borderId="0"/>
    <xf numFmtId="0" fontId="8" fillId="0" borderId="0"/>
    <xf numFmtId="0" fontId="8" fillId="0" borderId="0"/>
    <xf numFmtId="185" fontId="9" fillId="0" borderId="0"/>
    <xf numFmtId="185" fontId="9" fillId="0" borderId="0"/>
    <xf numFmtId="185"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7"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8" fillId="0" borderId="0"/>
    <xf numFmtId="0" fontId="9" fillId="0" borderId="0"/>
    <xf numFmtId="0" fontId="37"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39" fillId="0" borderId="0"/>
    <xf numFmtId="0" fontId="34" fillId="0" borderId="0"/>
    <xf numFmtId="184" fontId="139" fillId="0" borderId="0"/>
    <xf numFmtId="0" fontId="34" fillId="0" borderId="0"/>
    <xf numFmtId="184" fontId="139" fillId="0" borderId="0"/>
    <xf numFmtId="184" fontId="139" fillId="0" borderId="0"/>
    <xf numFmtId="186" fontId="14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6" fontId="144" fillId="0" borderId="0"/>
    <xf numFmtId="0" fontId="34" fillId="0" borderId="0"/>
    <xf numFmtId="184" fontId="8" fillId="0" borderId="0"/>
    <xf numFmtId="0" fontId="8" fillId="0" borderId="0"/>
    <xf numFmtId="0" fontId="34" fillId="0" borderId="0"/>
    <xf numFmtId="0" fontId="34" fillId="0" borderId="0"/>
    <xf numFmtId="0" fontId="37" fillId="0" borderId="0"/>
    <xf numFmtId="0" fontId="37"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8"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9" fillId="0" borderId="0" applyProtection="0">
      <protection locked="0"/>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0" fontId="31"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9" fillId="0" borderId="0"/>
    <xf numFmtId="184" fontId="9" fillId="0" borderId="0"/>
    <xf numFmtId="184" fontId="9"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9" fillId="0" borderId="0"/>
    <xf numFmtId="185" fontId="147"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212" fontId="145"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7" fillId="0" borderId="0"/>
    <xf numFmtId="186" fontId="144" fillId="0" borderId="0"/>
    <xf numFmtId="0" fontId="34" fillId="0" borderId="0"/>
    <xf numFmtId="0" fontId="34" fillId="0" borderId="0"/>
    <xf numFmtId="0" fontId="34"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4" fillId="0" borderId="0"/>
    <xf numFmtId="0" fontId="37" fillId="0" borderId="0"/>
    <xf numFmtId="0" fontId="34" fillId="0" borderId="0"/>
    <xf numFmtId="0" fontId="37" fillId="0" borderId="0"/>
    <xf numFmtId="0" fontId="37"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37" fillId="0" borderId="0"/>
    <xf numFmtId="186" fontId="144" fillId="0" borderId="0"/>
    <xf numFmtId="184" fontId="144" fillId="0" borderId="0"/>
    <xf numFmtId="186" fontId="144" fillId="0" borderId="0"/>
    <xf numFmtId="184" fontId="8" fillId="0" borderId="0"/>
    <xf numFmtId="186" fontId="8"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9" fillId="0" borderId="0"/>
    <xf numFmtId="0" fontId="37" fillId="0" borderId="0"/>
    <xf numFmtId="0" fontId="34" fillId="0" borderId="0"/>
    <xf numFmtId="186" fontId="144"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139" fillId="0" borderId="0"/>
    <xf numFmtId="184" fontId="9" fillId="0" borderId="0" applyProtection="0">
      <protection locked="0"/>
    </xf>
    <xf numFmtId="0" fontId="9" fillId="0" borderId="0"/>
    <xf numFmtId="0" fontId="9" fillId="0" borderId="0"/>
    <xf numFmtId="0" fontId="37" fillId="0" borderId="0"/>
    <xf numFmtId="0" fontId="9" fillId="0" borderId="0"/>
    <xf numFmtId="0" fontId="37" fillId="0" borderId="0"/>
    <xf numFmtId="185" fontId="9" fillId="0" borderId="0" applyProtection="0">
      <protection locked="0"/>
    </xf>
    <xf numFmtId="0" fontId="9" fillId="0" borderId="0"/>
    <xf numFmtId="0" fontId="37" fillId="0" borderId="0"/>
    <xf numFmtId="184" fontId="9" fillId="0" borderId="0" applyProtection="0">
      <protection locked="0"/>
    </xf>
    <xf numFmtId="212"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34" fillId="0" borderId="0"/>
    <xf numFmtId="0" fontId="34" fillId="0" borderId="0"/>
    <xf numFmtId="0" fontId="34" fillId="0" borderId="0"/>
    <xf numFmtId="0" fontId="34" fillId="0" borderId="0"/>
    <xf numFmtId="0" fontId="9" fillId="0" borderId="0"/>
    <xf numFmtId="0" fontId="37" fillId="0" borderId="0"/>
    <xf numFmtId="0" fontId="9" fillId="0" borderId="0"/>
    <xf numFmtId="0" fontId="37" fillId="0" borderId="0"/>
    <xf numFmtId="0" fontId="9"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37" fillId="0" borderId="0"/>
    <xf numFmtId="186" fontId="144" fillId="0" borderId="0"/>
    <xf numFmtId="184" fontId="144" fillId="0" borderId="0"/>
    <xf numFmtId="186" fontId="144" fillId="0" borderId="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9"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184" fontId="8" fillId="0" borderId="0"/>
    <xf numFmtId="185" fontId="9" fillId="0" borderId="0" applyNumberFormat="0" applyFill="0" applyBorder="0" applyAlignment="0" applyProtection="0"/>
    <xf numFmtId="0" fontId="9" fillId="0" borderId="0"/>
    <xf numFmtId="0" fontId="37" fillId="0" borderId="0"/>
    <xf numFmtId="0" fontId="9" fillId="0" borderId="0"/>
    <xf numFmtId="0" fontId="9" fillId="0" borderId="0"/>
    <xf numFmtId="0" fontId="37" fillId="0" borderId="0"/>
    <xf numFmtId="212" fontId="9" fillId="0" borderId="0"/>
    <xf numFmtId="0" fontId="9" fillId="0" borderId="0"/>
    <xf numFmtId="0" fontId="37" fillId="0" borderId="0"/>
    <xf numFmtId="184" fontId="9" fillId="0" borderId="0" applyProtection="0">
      <protection locked="0"/>
    </xf>
    <xf numFmtId="0" fontId="37" fillId="0" borderId="0"/>
    <xf numFmtId="184" fontId="8" fillId="0" borderId="0"/>
    <xf numFmtId="184" fontId="8" fillId="0" borderId="0"/>
    <xf numFmtId="184" fontId="8" fillId="0" borderId="0"/>
    <xf numFmtId="184" fontId="8"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184" fontId="144" fillId="0" borderId="0"/>
    <xf numFmtId="186" fontId="144" fillId="0" borderId="0"/>
    <xf numFmtId="0" fontId="9" fillId="0" borderId="0"/>
    <xf numFmtId="0" fontId="37" fillId="0" borderId="0"/>
    <xf numFmtId="184" fontId="144" fillId="0" borderId="0"/>
    <xf numFmtId="186" fontId="144" fillId="0" borderId="0"/>
    <xf numFmtId="184" fontId="8" fillId="0" borderId="0"/>
    <xf numFmtId="186" fontId="8" fillId="0" borderId="0"/>
    <xf numFmtId="186" fontId="144"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xf numFmtId="184" fontId="9" fillId="0" borderId="0"/>
    <xf numFmtId="184" fontId="9" fillId="0" borderId="0"/>
    <xf numFmtId="184" fontId="9" fillId="0" borderId="0"/>
    <xf numFmtId="184" fontId="8" fillId="0" borderId="0"/>
    <xf numFmtId="0" fontId="9" fillId="0" borderId="0"/>
    <xf numFmtId="0" fontId="37" fillId="0" borderId="0"/>
    <xf numFmtId="184" fontId="9" fillId="0" borderId="0"/>
    <xf numFmtId="184" fontId="9" fillId="0" borderId="0" applyProtection="0">
      <protection locked="0"/>
    </xf>
    <xf numFmtId="184" fontId="9" fillId="0" borderId="0" applyProtection="0">
      <protection locked="0"/>
    </xf>
    <xf numFmtId="0" fontId="9" fillId="0" borderId="0"/>
    <xf numFmtId="185" fontId="148" fillId="0" borderId="0"/>
    <xf numFmtId="0" fontId="8" fillId="0" borderId="0"/>
    <xf numFmtId="0" fontId="9" fillId="0" borderId="0"/>
    <xf numFmtId="0" fontId="37" fillId="0" borderId="0"/>
    <xf numFmtId="212" fontId="9" fillId="0" borderId="0"/>
    <xf numFmtId="0" fontId="9" fillId="0" borderId="0"/>
    <xf numFmtId="0" fontId="37" fillId="0" borderId="0"/>
    <xf numFmtId="0" fontId="9" fillId="0" borderId="0"/>
    <xf numFmtId="0" fontId="37"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applyProtection="0">
      <protection locked="0"/>
    </xf>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0" fontId="9" fillId="0" borderId="0"/>
    <xf numFmtId="0" fontId="37" fillId="0" borderId="0"/>
    <xf numFmtId="179" fontId="149" fillId="0" borderId="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0" fontId="9" fillId="0" borderId="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5" fontId="9" fillId="45" borderId="42" applyNumberFormat="0" applyFont="0" applyAlignment="0" applyProtection="0"/>
    <xf numFmtId="0" fontId="9" fillId="0" borderId="0"/>
    <xf numFmtId="184" fontId="11"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0" fontId="37" fillId="45" borderId="42" applyNumberFormat="0" applyFont="0" applyAlignment="0" applyProtection="0"/>
    <xf numFmtId="184" fontId="11" fillId="45" borderId="42"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0" fontId="8" fillId="16" borderId="23" applyNumberFormat="0" applyFont="0" applyAlignment="0" applyProtection="0"/>
    <xf numFmtId="0" fontId="9" fillId="0" borderId="0"/>
    <xf numFmtId="184" fontId="11" fillId="16" borderId="23" applyNumberFormat="0" applyFont="0" applyAlignment="0" applyProtection="0"/>
    <xf numFmtId="186" fontId="11" fillId="16" borderId="23" applyNumberFormat="0" applyFont="0" applyAlignment="0" applyProtection="0"/>
    <xf numFmtId="0" fontId="61" fillId="16" borderId="23" applyNumberFormat="0" applyFont="0" applyAlignment="0" applyProtection="0"/>
    <xf numFmtId="0" fontId="61" fillId="16" borderId="23" applyNumberFormat="0" applyFont="0" applyAlignment="0" applyProtection="0"/>
    <xf numFmtId="0" fontId="34" fillId="16" borderId="23" applyNumberFormat="0" applyFont="0" applyAlignment="0" applyProtection="0"/>
    <xf numFmtId="0" fontId="37"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6" fontId="11" fillId="16" borderId="23" applyNumberFormat="0" applyFont="0" applyAlignment="0" applyProtection="0"/>
    <xf numFmtId="0" fontId="37"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0" fontId="37"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8" fillId="11" borderId="0" applyNumberFormat="0" applyBorder="0" applyAlignment="0" applyProtection="0"/>
    <xf numFmtId="186" fontId="8" fillId="11" borderId="0" applyNumberFormat="0" applyBorder="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30"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8" fillId="16" borderId="23" applyNumberFormat="0" applyFont="0" applyAlignment="0" applyProtection="0"/>
    <xf numFmtId="0" fontId="11" fillId="16" borderId="23"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37" fillId="47" borderId="6">
      <alignment horizontal="center" vertical="center" wrapText="1"/>
    </xf>
    <xf numFmtId="0" fontId="9" fillId="0" borderId="0"/>
    <xf numFmtId="0" fontId="150"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0"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0"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150" fillId="47" borderId="6">
      <alignment horizontal="center" vertical="center" wrapText="1"/>
    </xf>
    <xf numFmtId="0" fontId="9" fillId="0" borderId="0"/>
    <xf numFmtId="0" fontId="9" fillId="0" borderId="0"/>
    <xf numFmtId="0" fontId="9" fillId="0" borderId="0"/>
    <xf numFmtId="0" fontId="151" fillId="93" borderId="43" applyNumberFormat="0" applyAlignment="0" applyProtection="0"/>
    <xf numFmtId="0" fontId="51" fillId="14" borderId="20" applyNumberFormat="0" applyAlignment="0" applyProtection="0"/>
    <xf numFmtId="184" fontId="152" fillId="56" borderId="43" applyNumberFormat="0" applyAlignment="0" applyProtection="0"/>
    <xf numFmtId="185" fontId="151" fillId="93" borderId="43" applyNumberFormat="0" applyAlignment="0" applyProtection="0"/>
    <xf numFmtId="184" fontId="153" fillId="0" borderId="0"/>
    <xf numFmtId="185" fontId="153" fillId="0" borderId="0"/>
    <xf numFmtId="0" fontId="9" fillId="0" borderId="0"/>
    <xf numFmtId="0" fontId="9" fillId="0" borderId="0"/>
    <xf numFmtId="14" fontId="37" fillId="0" borderId="0">
      <alignment horizontal="center" wrapText="1"/>
      <protection locked="0"/>
    </xf>
    <xf numFmtId="14" fontId="68"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7"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1"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3" fontId="37"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40"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4"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154"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3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9" fontId="139" fillId="0" borderId="0" applyFont="0" applyFill="0" applyBorder="0" applyAlignment="0" applyProtection="0"/>
    <xf numFmtId="0" fontId="9" fillId="0" borderId="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5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5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4" fontId="37" fillId="0" borderId="0"/>
    <xf numFmtId="0" fontId="9" fillId="0" borderId="0"/>
    <xf numFmtId="214" fontId="155" fillId="0" borderId="0"/>
    <xf numFmtId="214" fontId="155" fillId="0" borderId="0"/>
    <xf numFmtId="164" fontId="155" fillId="0" borderId="0"/>
    <xf numFmtId="184" fontId="68" fillId="0" borderId="44" applyNumberFormat="0" applyAlignment="0"/>
    <xf numFmtId="185" fontId="68" fillId="0" borderId="44" applyNumberFormat="0" applyAlignment="0"/>
    <xf numFmtId="0" fontId="9" fillId="0" borderId="0"/>
    <xf numFmtId="0" fontId="9" fillId="0" borderId="0"/>
    <xf numFmtId="0" fontId="37" fillId="0" borderId="0" applyNumberFormat="0" applyFont="0" applyFill="0" applyBorder="0" applyAlignment="0" applyProtection="0">
      <alignment horizontal="left"/>
    </xf>
    <xf numFmtId="0" fontId="153" fillId="0" borderId="0" applyNumberFormat="0" applyFont="0" applyFill="0" applyBorder="0" applyAlignment="0" applyProtection="0">
      <alignment horizontal="left"/>
    </xf>
    <xf numFmtId="3" fontId="156" fillId="6" borderId="0"/>
    <xf numFmtId="184" fontId="157" fillId="6" borderId="0">
      <alignment horizontal="left" indent="7"/>
    </xf>
    <xf numFmtId="185" fontId="157" fillId="6" borderId="0">
      <alignment horizontal="left" indent="7"/>
    </xf>
    <xf numFmtId="184" fontId="156" fillId="6" borderId="0">
      <alignment horizontal="left" indent="6"/>
    </xf>
    <xf numFmtId="185" fontId="156" fillId="6" borderId="0">
      <alignment horizontal="left" indent="6"/>
    </xf>
    <xf numFmtId="3" fontId="59" fillId="0" borderId="26" applyFill="0"/>
    <xf numFmtId="184" fontId="35" fillId="109" borderId="41" applyNumberFormat="0" applyBorder="0" applyAlignment="0">
      <alignment horizontal="right"/>
    </xf>
    <xf numFmtId="185"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35" fillId="109" borderId="41" applyNumberFormat="0" applyBorder="0" applyAlignment="0">
      <alignment horizontal="right"/>
    </xf>
    <xf numFmtId="186" fontId="35" fillId="109" borderId="41" applyNumberFormat="0" applyBorder="0" applyAlignment="0">
      <alignment horizontal="right"/>
    </xf>
    <xf numFmtId="184" fontId="158" fillId="110" borderId="0"/>
    <xf numFmtId="185" fontId="158" fillId="110" borderId="0"/>
    <xf numFmtId="184" fontId="59" fillId="0" borderId="0" applyFill="0"/>
    <xf numFmtId="185" fontId="59" fillId="0" borderId="0"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3" fontId="59" fillId="0" borderId="13" applyFill="0"/>
    <xf numFmtId="184" fontId="9" fillId="111" borderId="0" applyNumberFormat="0" applyFont="0" applyBorder="0" applyAlignment="0"/>
    <xf numFmtId="184" fontId="9" fillId="111" borderId="0" applyNumberFormat="0" applyFont="0" applyBorder="0" applyAlignment="0"/>
    <xf numFmtId="185" fontId="9" fillId="111" borderId="0" applyNumberFormat="0" applyFont="0" applyBorder="0" applyAlignment="0"/>
    <xf numFmtId="185" fontId="9" fillId="111" borderId="0" applyNumberFormat="0" applyFont="0" applyBorder="0" applyAlignment="0"/>
    <xf numFmtId="184" fontId="158" fillId="112" borderId="0">
      <alignment horizontal="left" indent="2"/>
    </xf>
    <xf numFmtId="185" fontId="158" fillId="112" borderId="0">
      <alignment horizontal="left" indent="2"/>
    </xf>
    <xf numFmtId="184" fontId="158" fillId="0" borderId="0" applyFill="0">
      <alignment horizontal="left" indent="2"/>
    </xf>
    <xf numFmtId="185" fontId="158" fillId="0" borderId="0" applyFill="0">
      <alignment horizontal="left" indent="2"/>
    </xf>
    <xf numFmtId="3" fontId="59" fillId="0" borderId="0" applyFill="0"/>
    <xf numFmtId="184" fontId="9" fillId="113" borderId="0" applyNumberFormat="0" applyFont="0" applyBorder="0" applyAlignment="0"/>
    <xf numFmtId="185" fontId="9" fillId="113" borderId="0" applyNumberFormat="0" applyFont="0" applyBorder="0" applyAlignment="0"/>
    <xf numFmtId="184" fontId="159" fillId="113" borderId="0">
      <alignment horizontal="left" indent="4"/>
    </xf>
    <xf numFmtId="185" fontId="159" fillId="113" borderId="0">
      <alignment horizontal="left" indent="4"/>
    </xf>
    <xf numFmtId="184" fontId="160" fillId="113" borderId="0">
      <alignment horizontal="left" indent="4"/>
    </xf>
    <xf numFmtId="185" fontId="160" fillId="113" borderId="0">
      <alignment horizontal="left" indent="4"/>
    </xf>
    <xf numFmtId="3" fontId="80" fillId="0" borderId="0" applyFill="0"/>
    <xf numFmtId="184" fontId="9" fillId="0" borderId="0" applyNumberFormat="0" applyFont="0" applyBorder="0" applyAlignment="0"/>
    <xf numFmtId="185" fontId="9" fillId="0" borderId="0" applyNumberFormat="0" applyFont="0" applyBorder="0" applyAlignment="0"/>
    <xf numFmtId="184" fontId="161" fillId="0" borderId="0">
      <alignment horizontal="left" indent="6"/>
    </xf>
    <xf numFmtId="185" fontId="161" fillId="0" borderId="0">
      <alignment horizontal="left" indent="6"/>
    </xf>
    <xf numFmtId="184" fontId="161" fillId="0" borderId="0" applyFill="0">
      <alignment horizontal="left" indent="6"/>
    </xf>
    <xf numFmtId="185" fontId="161" fillId="0" borderId="0" applyFill="0">
      <alignment horizontal="left" indent="6"/>
    </xf>
    <xf numFmtId="187" fontId="58" fillId="0" borderId="0" applyFill="0"/>
    <xf numFmtId="184" fontId="9" fillId="0" borderId="0" applyNumberFormat="0" applyFont="0" applyBorder="0" applyAlignment="0"/>
    <xf numFmtId="185" fontId="9" fillId="0" borderId="0" applyNumberFormat="0" applyFont="0" applyBorder="0" applyAlignment="0"/>
    <xf numFmtId="184" fontId="162" fillId="0" borderId="0">
      <alignment horizontal="left" indent="7"/>
    </xf>
    <xf numFmtId="185" fontId="162" fillId="0" borderId="0">
      <alignment horizontal="left" indent="7"/>
    </xf>
    <xf numFmtId="215" fontId="162" fillId="0" borderId="0" applyFill="0">
      <alignment horizontal="left" indent="7"/>
    </xf>
    <xf numFmtId="187" fontId="81" fillId="0" borderId="0" applyFill="0"/>
    <xf numFmtId="184" fontId="9" fillId="0" borderId="0" applyNumberFormat="0" applyFont="0" applyBorder="0" applyAlignment="0"/>
    <xf numFmtId="185" fontId="9" fillId="0" borderId="0" applyNumberFormat="0" applyFont="0" applyBorder="0" applyAlignment="0"/>
    <xf numFmtId="184" fontId="82" fillId="0" borderId="0">
      <alignment horizontal="left" indent="8"/>
    </xf>
    <xf numFmtId="185" fontId="82" fillId="0" borderId="0">
      <alignment horizontal="left" indent="8"/>
    </xf>
    <xf numFmtId="184" fontId="83" fillId="0" borderId="0" applyFill="0">
      <alignment horizontal="left" indent="8"/>
    </xf>
    <xf numFmtId="185" fontId="83" fillId="0" borderId="0" applyFill="0">
      <alignment horizontal="left" indent="8"/>
    </xf>
    <xf numFmtId="187" fontId="84" fillId="0" borderId="0" applyFill="0"/>
    <xf numFmtId="184" fontId="9" fillId="0" borderId="0" applyNumberFormat="0" applyFont="0" applyFill="0" applyBorder="0" applyAlignment="0"/>
    <xf numFmtId="185" fontId="9" fillId="0" borderId="0" applyNumberFormat="0" applyFont="0" applyFill="0" applyBorder="0" applyAlignment="0"/>
    <xf numFmtId="184" fontId="85" fillId="0" borderId="0" applyFill="0">
      <alignment horizontal="left" indent="9"/>
    </xf>
    <xf numFmtId="185" fontId="85" fillId="0" borderId="0" applyFill="0">
      <alignment horizontal="left" indent="9"/>
    </xf>
    <xf numFmtId="184" fontId="81" fillId="0" borderId="0" applyFill="0">
      <alignment horizontal="left" indent="9"/>
    </xf>
    <xf numFmtId="185" fontId="81" fillId="0" borderId="0" applyFill="0">
      <alignment horizontal="left" indent="9"/>
    </xf>
    <xf numFmtId="179" fontId="163" fillId="114" borderId="0"/>
    <xf numFmtId="0" fontId="9" fillId="0" borderId="0"/>
    <xf numFmtId="0" fontId="9" fillId="0" borderId="0"/>
    <xf numFmtId="0" fontId="37" fillId="0" borderId="25" applyNumberFormat="0" applyBorder="0"/>
    <xf numFmtId="0" fontId="146" fillId="0" borderId="25" applyNumberFormat="0" applyBorder="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37"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38" fontId="37" fillId="0" borderId="0"/>
    <xf numFmtId="38" fontId="164" fillId="0" borderId="0"/>
    <xf numFmtId="0" fontId="9" fillId="0" borderId="0"/>
    <xf numFmtId="0" fontId="9" fillId="0" borderId="0"/>
    <xf numFmtId="0" fontId="9" fillId="0" borderId="0"/>
    <xf numFmtId="0" fontId="9" fillId="0" borderId="0"/>
    <xf numFmtId="0" fontId="37" fillId="56" borderId="43" applyNumberFormat="0" applyAlignment="0" applyProtection="0"/>
    <xf numFmtId="184" fontId="151" fillId="56" borderId="43" applyNumberFormat="0" applyAlignment="0" applyProtection="0"/>
    <xf numFmtId="186" fontId="51" fillId="14" borderId="20" applyNumberFormat="0" applyAlignment="0" applyProtection="0"/>
    <xf numFmtId="0" fontId="9" fillId="0" borderId="0"/>
    <xf numFmtId="0" fontId="9" fillId="0" borderId="0"/>
    <xf numFmtId="0" fontId="165" fillId="47" borderId="20" applyNumberFormat="0" applyAlignment="0" applyProtection="0"/>
    <xf numFmtId="0" fontId="165" fillId="47" borderId="20" applyNumberFormat="0" applyAlignment="0" applyProtection="0"/>
    <xf numFmtId="0" fontId="165" fillId="14" borderId="20" applyNumberFormat="0" applyAlignment="0" applyProtection="0"/>
    <xf numFmtId="0" fontId="37" fillId="56" borderId="43" applyNumberFormat="0" applyAlignment="0" applyProtection="0"/>
    <xf numFmtId="0" fontId="9" fillId="0" borderId="0"/>
    <xf numFmtId="0" fontId="9" fillId="0" borderId="0"/>
    <xf numFmtId="0" fontId="37" fillId="56" borderId="43" applyNumberFormat="0" applyAlignment="0" applyProtection="0"/>
    <xf numFmtId="0" fontId="9" fillId="0" borderId="0"/>
    <xf numFmtId="0" fontId="37" fillId="56" borderId="4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6" fillId="107" borderId="45" applyNumberFormat="0" applyProtection="0">
      <alignment vertical="center"/>
    </xf>
    <xf numFmtId="0" fontId="9" fillId="0" borderId="0"/>
    <xf numFmtId="0" fontId="9" fillId="0" borderId="0"/>
    <xf numFmtId="4" fontId="23" fillId="107" borderId="28" applyNumberFormat="0" applyProtection="0">
      <alignment vertical="center"/>
    </xf>
    <xf numFmtId="0" fontId="9" fillId="0" borderId="0"/>
    <xf numFmtId="4" fontId="23" fillId="107" borderId="28" applyNumberFormat="0" applyProtection="0">
      <alignment vertical="center"/>
    </xf>
    <xf numFmtId="0" fontId="9" fillId="0" borderId="0"/>
    <xf numFmtId="4" fontId="23" fillId="107"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7" fillId="107" borderId="45" applyNumberFormat="0" applyProtection="0">
      <alignment vertical="center"/>
    </xf>
    <xf numFmtId="0" fontId="9" fillId="0" borderId="0"/>
    <xf numFmtId="0" fontId="9" fillId="0" borderId="0"/>
    <xf numFmtId="4" fontId="168" fillId="58"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6" fillId="107" borderId="45" applyNumberFormat="0" applyProtection="0">
      <alignment horizontal="left" vertical="center" indent="1"/>
    </xf>
    <xf numFmtId="0" fontId="9" fillId="0" borderId="0"/>
    <xf numFmtId="0" fontId="9" fillId="0" borderId="0"/>
    <xf numFmtId="4" fontId="23" fillId="58" borderId="28" applyNumberFormat="0" applyProtection="0">
      <alignment horizontal="left" vertical="center" indent="1"/>
    </xf>
    <xf numFmtId="0" fontId="9" fillId="0" borderId="0"/>
    <xf numFmtId="4" fontId="23" fillId="58" borderId="28" applyNumberFormat="0" applyProtection="0">
      <alignment horizontal="left" vertical="center" indent="1"/>
    </xf>
    <xf numFmtId="0" fontId="9" fillId="0" borderId="0"/>
    <xf numFmtId="4" fontId="23" fillId="58"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6" fillId="107" borderId="45" applyNumberFormat="0" applyProtection="0">
      <alignment horizontal="left" vertical="top" indent="1"/>
    </xf>
    <xf numFmtId="0" fontId="9" fillId="0" borderId="0"/>
    <xf numFmtId="0" fontId="9" fillId="0" borderId="0"/>
    <xf numFmtId="0" fontId="169" fillId="107"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6" fillId="41" borderId="0" applyNumberFormat="0" applyProtection="0">
      <alignment horizontal="left" vertical="center" indent="1"/>
    </xf>
    <xf numFmtId="0" fontId="9" fillId="0" borderId="0"/>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62" fillId="44" borderId="45" applyNumberFormat="0" applyProtection="0">
      <alignment horizontal="right" vertical="center"/>
    </xf>
    <xf numFmtId="0" fontId="9" fillId="0" borderId="0"/>
    <xf numFmtId="0" fontId="9" fillId="0" borderId="0"/>
    <xf numFmtId="4" fontId="23" fillId="4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3" borderId="45" applyNumberFormat="0" applyProtection="0">
      <alignment horizontal="right" vertical="center"/>
    </xf>
    <xf numFmtId="0" fontId="9" fillId="0" borderId="0"/>
    <xf numFmtId="0" fontId="9" fillId="0" borderId="0"/>
    <xf numFmtId="4" fontId="23" fillId="10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77" borderId="45" applyNumberFormat="0" applyProtection="0">
      <alignment horizontal="right" vertical="center"/>
    </xf>
    <xf numFmtId="0" fontId="9" fillId="0" borderId="0"/>
    <xf numFmtId="0" fontId="9" fillId="0" borderId="0"/>
    <xf numFmtId="4" fontId="23" fillId="77" borderId="4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57" borderId="45" applyNumberFormat="0" applyProtection="0">
      <alignment horizontal="right" vertical="center"/>
    </xf>
    <xf numFmtId="0" fontId="9" fillId="0" borderId="0"/>
    <xf numFmtId="0" fontId="9" fillId="0" borderId="0"/>
    <xf numFmtId="4" fontId="23" fillId="5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62" borderId="45" applyNumberFormat="0" applyProtection="0">
      <alignment horizontal="right" vertical="center"/>
    </xf>
    <xf numFmtId="0" fontId="9" fillId="0" borderId="0"/>
    <xf numFmtId="0" fontId="9" fillId="0" borderId="0"/>
    <xf numFmtId="4" fontId="23" fillId="6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90" borderId="45" applyNumberFormat="0" applyProtection="0">
      <alignment horizontal="right" vertical="center"/>
    </xf>
    <xf numFmtId="0" fontId="9" fillId="0" borderId="0"/>
    <xf numFmtId="0" fontId="9" fillId="0" borderId="0"/>
    <xf numFmtId="4" fontId="23" fillId="9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54" borderId="45" applyNumberFormat="0" applyProtection="0">
      <alignment horizontal="right" vertical="center"/>
    </xf>
    <xf numFmtId="0" fontId="9" fillId="0" borderId="0"/>
    <xf numFmtId="0" fontId="9" fillId="0" borderId="0"/>
    <xf numFmtId="4" fontId="23" fillId="5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92" borderId="45" applyNumberFormat="0" applyProtection="0">
      <alignment horizontal="right" vertical="center"/>
    </xf>
    <xf numFmtId="0" fontId="9" fillId="0" borderId="0"/>
    <xf numFmtId="0" fontId="9" fillId="0" borderId="0"/>
    <xf numFmtId="4" fontId="23" fillId="9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55" borderId="45" applyNumberFormat="0" applyProtection="0">
      <alignment horizontal="right" vertical="center"/>
    </xf>
    <xf numFmtId="0" fontId="9" fillId="0" borderId="0"/>
    <xf numFmtId="0" fontId="9" fillId="0" borderId="0"/>
    <xf numFmtId="4" fontId="23" fillId="55"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6" fillId="115" borderId="47" applyNumberFormat="0" applyProtection="0">
      <alignment horizontal="left" vertical="center" indent="1"/>
    </xf>
    <xf numFmtId="0" fontId="9" fillId="0" borderId="0"/>
    <xf numFmtId="0" fontId="9" fillId="0" borderId="0"/>
    <xf numFmtId="4" fontId="23" fillId="11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70" fillId="53"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1" borderId="45" applyNumberFormat="0" applyProtection="0">
      <alignment horizontal="right" vertical="center"/>
    </xf>
    <xf numFmtId="0" fontId="9" fillId="0" borderId="0"/>
    <xf numFmtId="0" fontId="9" fillId="0" borderId="0"/>
    <xf numFmtId="4" fontId="23" fillId="41" borderId="28" applyNumberFormat="0" applyProtection="0">
      <alignment horizontal="right" vertical="center"/>
    </xf>
    <xf numFmtId="0" fontId="9" fillId="0" borderId="0"/>
    <xf numFmtId="4" fontId="23" fillId="41" borderId="28" applyNumberFormat="0" applyProtection="0">
      <alignment horizontal="right" vertical="center"/>
    </xf>
    <xf numFmtId="0" fontId="9" fillId="0" borderId="0"/>
    <xf numFmtId="4" fontId="23" fillId="41"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116" borderId="46" applyNumberFormat="0" applyProtection="0">
      <alignment horizontal="left" vertical="center" indent="1"/>
    </xf>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23" fillId="41" borderId="46" applyNumberFormat="0" applyProtection="0">
      <alignment horizontal="left" vertical="center" indent="1"/>
    </xf>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62"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37" fillId="10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4" fontId="171" fillId="45" borderId="4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68" fillId="104" borderId="4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71" fillId="56"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171" fillId="45"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68" fillId="0" borderId="0"/>
    <xf numFmtId="0" fontId="9" fillId="0" borderId="0"/>
    <xf numFmtId="4" fontId="23" fillId="0" borderId="28" applyNumberFormat="0" applyProtection="0">
      <alignment horizontal="right" vertical="center"/>
    </xf>
    <xf numFmtId="0" fontId="9" fillId="0" borderId="0"/>
    <xf numFmtId="4" fontId="23" fillId="0" borderId="28" applyNumberFormat="0" applyProtection="0">
      <alignment horizontal="right" vertical="center"/>
    </xf>
    <xf numFmtId="0" fontId="9" fillId="0" borderId="0"/>
    <xf numFmtId="4" fontId="23" fillId="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68" fillId="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4" fontId="23"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171"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4" fontId="172" fillId="10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4" fontId="173" fillId="4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68" fillId="0" borderId="0"/>
    <xf numFmtId="40" fontId="174" fillId="0" borderId="0" applyBorder="0">
      <alignment horizontal="right"/>
    </xf>
    <xf numFmtId="0" fontId="68" fillId="0" borderId="0"/>
    <xf numFmtId="0" fontId="9" fillId="0" borderId="0"/>
    <xf numFmtId="0" fontId="9" fillId="0" borderId="0"/>
    <xf numFmtId="0" fontId="9" fillId="0" borderId="0"/>
    <xf numFmtId="0" fontId="9" fillId="0" borderId="0"/>
    <xf numFmtId="0" fontId="68" fillId="0" borderId="0"/>
    <xf numFmtId="184" fontId="175" fillId="0" borderId="0" applyNumberFormat="0" applyFill="0" applyBorder="0" applyAlignment="0" applyProtection="0"/>
    <xf numFmtId="186" fontId="54" fillId="0" borderId="0" applyNumberFormat="0" applyFill="0" applyBorder="0" applyAlignment="0" applyProtection="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0" fontId="9" fillId="0" borderId="0"/>
    <xf numFmtId="0" fontId="9" fillId="0" borderId="0"/>
    <xf numFmtId="0" fontId="9" fillId="0" borderId="0"/>
    <xf numFmtId="0" fontId="9" fillId="0" borderId="0"/>
    <xf numFmtId="184" fontId="176" fillId="0" borderId="0" applyNumberFormat="0" applyFill="0" applyBorder="0" applyAlignment="0" applyProtection="0"/>
    <xf numFmtId="0" fontId="9" fillId="0" borderId="0"/>
    <xf numFmtId="0" fontId="68" fillId="0" borderId="0"/>
    <xf numFmtId="184" fontId="176" fillId="0" borderId="0" applyNumberFormat="0" applyFill="0" applyBorder="0" applyAlignment="0" applyProtection="0"/>
    <xf numFmtId="184" fontId="176" fillId="0" borderId="0" applyNumberFormat="0" applyFill="0" applyBorder="0" applyAlignment="0" applyProtection="0"/>
    <xf numFmtId="186" fontId="55" fillId="0" borderId="0" applyNumberFormat="0" applyFill="0" applyBorder="0" applyAlignment="0" applyProtection="0"/>
    <xf numFmtId="0" fontId="9" fillId="0" borderId="0"/>
    <xf numFmtId="0" fontId="68" fillId="0" borderId="0"/>
    <xf numFmtId="186" fontId="55" fillId="0" borderId="0" applyNumberFormat="0" applyFill="0" applyBorder="0" applyAlignment="0" applyProtection="0"/>
    <xf numFmtId="0" fontId="9" fillId="0" borderId="0"/>
    <xf numFmtId="0" fontId="68" fillId="0" borderId="0"/>
    <xf numFmtId="0" fontId="9" fillId="0" borderId="0"/>
    <xf numFmtId="0" fontId="68" fillId="0" borderId="0"/>
    <xf numFmtId="184" fontId="176" fillId="0" borderId="0" applyNumberFormat="0" applyFill="0" applyBorder="0" applyAlignment="0" applyProtection="0"/>
    <xf numFmtId="184" fontId="176" fillId="0" borderId="0" applyNumberFormat="0" applyFill="0" applyBorder="0" applyAlignment="0" applyProtection="0"/>
    <xf numFmtId="184" fontId="176" fillId="0" borderId="0" applyNumberFormat="0" applyFill="0" applyBorder="0" applyAlignment="0" applyProtection="0"/>
    <xf numFmtId="184" fontId="176" fillId="0" borderId="0" applyNumberFormat="0" applyFill="0" applyBorder="0" applyAlignment="0" applyProtection="0"/>
    <xf numFmtId="0" fontId="9" fillId="0" borderId="0"/>
    <xf numFmtId="0" fontId="68" fillId="0" borderId="0"/>
    <xf numFmtId="185" fontId="177" fillId="0" borderId="0" applyNumberFormat="0" applyFill="0" applyBorder="0" applyAlignment="0" applyProtection="0"/>
    <xf numFmtId="179" fontId="178" fillId="0" borderId="0"/>
    <xf numFmtId="0" fontId="9" fillId="0" borderId="0"/>
    <xf numFmtId="0" fontId="9" fillId="0" borderId="0"/>
    <xf numFmtId="0" fontId="9" fillId="0" borderId="0"/>
    <xf numFmtId="0" fontId="9" fillId="0" borderId="0"/>
    <xf numFmtId="0" fontId="68" fillId="0" borderId="0"/>
    <xf numFmtId="184" fontId="179" fillId="0" borderId="34" applyNumberFormat="0" applyFill="0" applyAlignment="0" applyProtection="0"/>
    <xf numFmtId="186" fontId="45" fillId="0" borderId="16" applyNumberFormat="0" applyFill="0" applyAlignment="0" applyProtection="0"/>
    <xf numFmtId="0" fontId="9" fillId="0" borderId="0"/>
    <xf numFmtId="0" fontId="9" fillId="0" borderId="0"/>
    <xf numFmtId="0" fontId="180" fillId="0" borderId="35" applyNumberFormat="0" applyFill="0" applyAlignment="0" applyProtection="0"/>
    <xf numFmtId="0" fontId="180" fillId="0" borderId="35" applyNumberFormat="0" applyFill="0" applyAlignment="0" applyProtection="0"/>
    <xf numFmtId="0" fontId="181" fillId="0" borderId="16" applyNumberFormat="0" applyFill="0" applyAlignment="0" applyProtection="0"/>
    <xf numFmtId="0" fontId="68" fillId="0" borderId="0"/>
    <xf numFmtId="0" fontId="9" fillId="0" borderId="0"/>
    <xf numFmtId="0" fontId="9" fillId="0" borderId="0"/>
    <xf numFmtId="0" fontId="124" fillId="0" borderId="35" applyNumberFormat="0" applyFill="0" applyAlignment="0" applyProtection="0"/>
    <xf numFmtId="0" fontId="68" fillId="0" borderId="0"/>
    <xf numFmtId="0" fontId="124" fillId="0" borderId="35" applyNumberFormat="0" applyFill="0" applyAlignment="0" applyProtection="0"/>
    <xf numFmtId="0" fontId="124" fillId="0" borderId="35" applyNumberFormat="0" applyFill="0" applyAlignment="0" applyProtection="0"/>
    <xf numFmtId="0" fontId="45" fillId="0" borderId="16" applyNumberFormat="0" applyFill="0" applyAlignment="0" applyProtection="0"/>
    <xf numFmtId="0" fontId="124" fillId="0" borderId="33" applyNumberFormat="0" applyFill="0" applyAlignment="0" applyProtection="0"/>
    <xf numFmtId="0" fontId="9" fillId="0" borderId="0"/>
    <xf numFmtId="0" fontId="68" fillId="0" borderId="0"/>
    <xf numFmtId="0" fontId="9" fillId="0" borderId="0"/>
    <xf numFmtId="0" fontId="9" fillId="0" borderId="0"/>
    <xf numFmtId="0" fontId="9" fillId="0" borderId="0"/>
    <xf numFmtId="0" fontId="9" fillId="0" borderId="0"/>
    <xf numFmtId="184" fontId="182" fillId="0" borderId="0" applyNumberFormat="0" applyFill="0" applyBorder="0" applyAlignment="0" applyProtection="0"/>
    <xf numFmtId="184" fontId="182" fillId="0" borderId="0" applyNumberFormat="0" applyFill="0" applyBorder="0" applyAlignment="0" applyProtection="0"/>
    <xf numFmtId="184" fontId="182" fillId="0" borderId="0" applyNumberFormat="0" applyFill="0" applyBorder="0" applyAlignment="0" applyProtection="0"/>
    <xf numFmtId="0" fontId="9" fillId="0" borderId="0"/>
    <xf numFmtId="0" fontId="9" fillId="0" borderId="0"/>
    <xf numFmtId="0" fontId="9" fillId="0" borderId="0"/>
    <xf numFmtId="0" fontId="9" fillId="0" borderId="0"/>
    <xf numFmtId="0" fontId="68" fillId="0" borderId="0"/>
    <xf numFmtId="184" fontId="183" fillId="0" borderId="36" applyNumberFormat="0" applyFill="0" applyAlignment="0" applyProtection="0"/>
    <xf numFmtId="186" fontId="46" fillId="0" borderId="17" applyNumberFormat="0" applyFill="0" applyAlignment="0" applyProtection="0"/>
    <xf numFmtId="0" fontId="9" fillId="0" borderId="0"/>
    <xf numFmtId="0" fontId="9" fillId="0" borderId="0"/>
    <xf numFmtId="0" fontId="184" fillId="0" borderId="37" applyNumberFormat="0" applyFill="0" applyAlignment="0" applyProtection="0"/>
    <xf numFmtId="0" fontId="184" fillId="0" borderId="37" applyNumberFormat="0" applyFill="0" applyAlignment="0" applyProtection="0"/>
    <xf numFmtId="0" fontId="185" fillId="0" borderId="17" applyNumberFormat="0" applyFill="0" applyAlignment="0" applyProtection="0"/>
    <xf numFmtId="0" fontId="68" fillId="0" borderId="0"/>
    <xf numFmtId="0" fontId="9" fillId="0" borderId="0"/>
    <xf numFmtId="0" fontId="9" fillId="0" borderId="0"/>
    <xf numFmtId="0" fontId="126" fillId="0" borderId="37" applyNumberFormat="0" applyFill="0" applyAlignment="0" applyProtection="0"/>
    <xf numFmtId="0" fontId="68" fillId="0" borderId="0"/>
    <xf numFmtId="0" fontId="126" fillId="0" borderId="37" applyNumberFormat="0" applyFill="0" applyAlignment="0" applyProtection="0"/>
    <xf numFmtId="0" fontId="126" fillId="0" borderId="37" applyNumberFormat="0" applyFill="0" applyAlignment="0" applyProtection="0"/>
    <xf numFmtId="0" fontId="46" fillId="0" borderId="17" applyNumberFormat="0" applyFill="0" applyAlignment="0" applyProtection="0"/>
    <xf numFmtId="0" fontId="126" fillId="0" borderId="48" applyNumberFormat="0" applyFill="0" applyAlignment="0" applyProtection="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184" fontId="113" fillId="0" borderId="39" applyNumberFormat="0" applyFill="0" applyAlignment="0" applyProtection="0"/>
    <xf numFmtId="186" fontId="47" fillId="0" borderId="18" applyNumberFormat="0" applyFill="0" applyAlignment="0" applyProtection="0"/>
    <xf numFmtId="0" fontId="9" fillId="0" borderId="0"/>
    <xf numFmtId="0" fontId="9" fillId="0" borderId="0"/>
    <xf numFmtId="0" fontId="114" fillId="0" borderId="40" applyNumberFormat="0" applyFill="0" applyAlignment="0" applyProtection="0"/>
    <xf numFmtId="0" fontId="114" fillId="0" borderId="40" applyNumberFormat="0" applyFill="0" applyAlignment="0" applyProtection="0"/>
    <xf numFmtId="0" fontId="115" fillId="0" borderId="18" applyNumberFormat="0" applyFill="0" applyAlignment="0" applyProtection="0"/>
    <xf numFmtId="0" fontId="68" fillId="0" borderId="0"/>
    <xf numFmtId="0" fontId="9" fillId="0" borderId="0"/>
    <xf numFmtId="0" fontId="9" fillId="0" borderId="0"/>
    <xf numFmtId="0" fontId="112" fillId="0" borderId="40" applyNumberFormat="0" applyFill="0" applyAlignment="0" applyProtection="0"/>
    <xf numFmtId="0" fontId="68" fillId="0" borderId="0"/>
    <xf numFmtId="0" fontId="112" fillId="0" borderId="40" applyNumberFormat="0" applyFill="0" applyAlignment="0" applyProtection="0"/>
    <xf numFmtId="0" fontId="112" fillId="0" borderId="40" applyNumberFormat="0" applyFill="0" applyAlignment="0" applyProtection="0"/>
    <xf numFmtId="0" fontId="47" fillId="0" borderId="18" applyNumberFormat="0" applyFill="0" applyAlignment="0" applyProtection="0"/>
    <xf numFmtId="0" fontId="112" fillId="0" borderId="49" applyNumberFormat="0" applyFill="0" applyAlignment="0" applyProtection="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68" fillId="0" borderId="0"/>
    <xf numFmtId="184" fontId="182" fillId="0" borderId="0" applyNumberFormat="0" applyFill="0" applyBorder="0" applyAlignment="0" applyProtection="0"/>
    <xf numFmtId="184" fontId="182" fillId="0" borderId="0" applyNumberFormat="0" applyFill="0" applyBorder="0" applyAlignment="0" applyProtection="0"/>
    <xf numFmtId="186" fontId="56" fillId="0" borderId="0" applyNumberFormat="0" applyFill="0" applyBorder="0" applyAlignment="0" applyProtection="0"/>
    <xf numFmtId="0" fontId="9" fillId="0" borderId="0"/>
    <xf numFmtId="0" fontId="68" fillId="0" borderId="0"/>
    <xf numFmtId="0" fontId="9" fillId="0" borderId="0"/>
    <xf numFmtId="0" fontId="68" fillId="0" borderId="0"/>
    <xf numFmtId="0" fontId="9" fillId="0" borderId="0"/>
    <xf numFmtId="0" fontId="68" fillId="0" borderId="0"/>
    <xf numFmtId="184" fontId="182" fillId="0" borderId="0" applyNumberFormat="0" applyFill="0" applyBorder="0" applyAlignment="0" applyProtection="0"/>
    <xf numFmtId="184" fontId="182" fillId="0" borderId="0" applyNumberFormat="0" applyFill="0" applyBorder="0" applyAlignment="0" applyProtection="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0" fontId="68" fillId="0" borderId="0"/>
    <xf numFmtId="0" fontId="68" fillId="0" borderId="0"/>
    <xf numFmtId="0" fontId="68" fillId="0" borderId="0"/>
    <xf numFmtId="192" fontId="109" fillId="0" borderId="50">
      <protection locked="0"/>
    </xf>
    <xf numFmtId="0" fontId="9" fillId="0" borderId="0"/>
    <xf numFmtId="0" fontId="9" fillId="0" borderId="0"/>
    <xf numFmtId="0" fontId="68" fillId="0" borderId="0"/>
    <xf numFmtId="0" fontId="68" fillId="0" borderId="0"/>
    <xf numFmtId="0" fontId="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0" fontId="68" fillId="0" borderId="0"/>
    <xf numFmtId="0" fontId="68" fillId="0" borderId="0"/>
    <xf numFmtId="0" fontId="68" fillId="0" borderId="0"/>
    <xf numFmtId="0" fontId="9" fillId="0" borderId="0"/>
    <xf numFmtId="0" fontId="68" fillId="0" borderId="0"/>
    <xf numFmtId="0" fontId="9" fillId="0" borderId="0"/>
    <xf numFmtId="0" fontId="68" fillId="0" borderId="0"/>
    <xf numFmtId="0" fontId="186" fillId="0" borderId="51" applyNumberFormat="0" applyFill="0" applyAlignment="0" applyProtection="0"/>
    <xf numFmtId="0" fontId="186" fillId="0" borderId="24" applyNumberFormat="0" applyFill="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68" fillId="0" borderId="0"/>
    <xf numFmtId="0" fontId="68" fillId="0" borderId="0"/>
    <xf numFmtId="0" fontId="68" fillId="0" borderId="0"/>
    <xf numFmtId="0" fontId="9" fillId="0" borderId="0"/>
    <xf numFmtId="0" fontId="68" fillId="0" borderId="0"/>
    <xf numFmtId="0" fontId="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9" fillId="0" borderId="0"/>
    <xf numFmtId="0" fontId="68" fillId="0" borderId="0"/>
    <xf numFmtId="0" fontId="9" fillId="0" borderId="0"/>
    <xf numFmtId="0" fontId="68" fillId="0" borderId="0"/>
    <xf numFmtId="185" fontId="175" fillId="0" borderId="0" applyNumberFormat="0" applyFill="0" applyBorder="0" applyAlignment="0" applyProtection="0"/>
    <xf numFmtId="0" fontId="38" fillId="0" borderId="0"/>
    <xf numFmtId="217"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60"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60"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37"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0" borderId="0"/>
    <xf numFmtId="212" fontId="11" fillId="0" borderId="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0"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52"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77"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0"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0" borderId="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0"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61"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44"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90"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212" fontId="9" fillId="0" borderId="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212" fontId="9" fillId="0" borderId="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7" fillId="20" borderId="0" applyNumberFormat="0" applyBorder="0" applyAlignment="0" applyProtection="0"/>
    <xf numFmtId="185" fontId="66" fillId="50"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0" fontId="67" fillId="24" borderId="0" applyNumberFormat="0" applyBorder="0" applyAlignment="0" applyProtection="0"/>
    <xf numFmtId="212" fontId="9" fillId="0" borderId="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212" fontId="9" fillId="0" borderId="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7" fillId="24" borderId="0" applyNumberFormat="0" applyBorder="0" applyAlignment="0" applyProtection="0"/>
    <xf numFmtId="185" fontId="66" fillId="90"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212" fontId="9" fillId="0" borderId="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212" fontId="9" fillId="0" borderId="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7" fillId="28" borderId="0" applyNumberFormat="0" applyBorder="0" applyAlignment="0" applyProtection="0"/>
    <xf numFmtId="185" fontId="66" fillId="57"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212" fontId="9" fillId="0" borderId="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212" fontId="9" fillId="0" borderId="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7" fillId="32" borderId="0" applyNumberFormat="0" applyBorder="0" applyAlignment="0" applyProtection="0"/>
    <xf numFmtId="185" fontId="66" fillId="44"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212" fontId="9" fillId="0" borderId="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212" fontId="9" fillId="0" borderId="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7" fillId="36" borderId="0" applyNumberFormat="0" applyBorder="0" applyAlignment="0" applyProtection="0"/>
    <xf numFmtId="185" fontId="66" fillId="5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212" fontId="9" fillId="0" borderId="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212" fontId="9" fillId="0" borderId="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7" fillId="40" borderId="0" applyNumberFormat="0" applyBorder="0" applyAlignment="0" applyProtection="0"/>
    <xf numFmtId="185" fontId="66" fillId="43"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0" fontId="72" fillId="10" borderId="0" applyNumberFormat="0" applyBorder="0" applyAlignment="0" applyProtection="0"/>
    <xf numFmtId="212" fontId="9" fillId="0" borderId="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212" fontId="9" fillId="0" borderId="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2" fillId="10" borderId="0" applyNumberFormat="0" applyBorder="0" applyAlignment="0" applyProtection="0"/>
    <xf numFmtId="185" fontId="71" fillId="50"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6" fillId="93" borderId="27" applyNumberFormat="0" applyAlignment="0" applyProtection="0"/>
    <xf numFmtId="212" fontId="9" fillId="0" borderId="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0" fontId="91" fillId="14" borderId="19" applyNumberFormat="0" applyAlignment="0" applyProtection="0"/>
    <xf numFmtId="212" fontId="9" fillId="0" borderId="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212" fontId="9" fillId="0" borderId="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91" fillId="14" borderId="19" applyNumberFormat="0" applyAlignment="0" applyProtection="0"/>
    <xf numFmtId="185" fontId="110" fillId="47" borderId="2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0" fontId="187" fillId="15" borderId="22" applyNumberFormat="0" applyAlignment="0" applyProtection="0"/>
    <xf numFmtId="212" fontId="9" fillId="0" borderId="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212" fontId="9" fillId="0" borderId="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187" fillId="15" borderId="22" applyNumberFormat="0" applyAlignment="0" applyProtection="0"/>
    <xf numFmtId="185" fontId="93" fillId="95" borderId="29" applyNumberFormat="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0" fontId="96" fillId="0" borderId="21" applyNumberFormat="0" applyFill="0" applyAlignment="0" applyProtection="0"/>
    <xf numFmtId="212" fontId="9" fillId="0" borderId="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212" fontId="9" fillId="0" borderId="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96" fillId="0" borderId="21" applyNumberFormat="0" applyFill="0" applyAlignment="0" applyProtection="0"/>
    <xf numFmtId="185" fontId="11" fillId="0" borderId="52" applyNumberFormat="0" applyFill="0" applyAlignment="0" applyProtection="0"/>
    <xf numFmtId="212" fontId="9" fillId="0" borderId="0"/>
    <xf numFmtId="43" fontId="23"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0" fontId="115" fillId="0" borderId="0" applyNumberFormat="0" applyFill="0" applyBorder="0" applyAlignment="0" applyProtection="0"/>
    <xf numFmtId="212" fontId="9" fillId="0" borderId="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212" fontId="9" fillId="0" borderId="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5" fillId="0" borderId="0" applyNumberFormat="0" applyFill="0" applyBorder="0" applyAlignment="0" applyProtection="0"/>
    <xf numFmtId="185" fontId="112" fillId="0" borderId="0" applyNumberFormat="0" applyFill="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0" fontId="67" fillId="17" borderId="0" applyNumberFormat="0" applyBorder="0" applyAlignment="0" applyProtection="0"/>
    <xf numFmtId="212" fontId="9" fillId="0" borderId="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212" fontId="9" fillId="0" borderId="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7" fillId="17" borderId="0" applyNumberFormat="0" applyBorder="0" applyAlignment="0" applyProtection="0"/>
    <xf numFmtId="185" fontId="66" fillId="117"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0" fontId="67" fillId="21" borderId="0" applyNumberFormat="0" applyBorder="0" applyAlignment="0" applyProtection="0"/>
    <xf numFmtId="212" fontId="9" fillId="0" borderId="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212" fontId="9" fillId="0" borderId="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7" fillId="21" borderId="0" applyNumberFormat="0" applyBorder="0" applyAlignment="0" applyProtection="0"/>
    <xf numFmtId="185" fontId="66" fillId="90"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0" fontId="67" fillId="25" borderId="0" applyNumberFormat="0" applyBorder="0" applyAlignment="0" applyProtection="0"/>
    <xf numFmtId="212" fontId="9" fillId="0" borderId="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212" fontId="9" fillId="0" borderId="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7" fillId="25" borderId="0" applyNumberFormat="0" applyBorder="0" applyAlignment="0" applyProtection="0"/>
    <xf numFmtId="185" fontId="66" fillId="57"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0" fontId="67" fillId="29" borderId="0" applyNumberFormat="0" applyBorder="0" applyAlignment="0" applyProtection="0"/>
    <xf numFmtId="212" fontId="9" fillId="0" borderId="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212" fontId="9" fillId="0" borderId="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7" fillId="29" borderId="0" applyNumberFormat="0" applyBorder="0" applyAlignment="0" applyProtection="0"/>
    <xf numFmtId="185" fontId="66" fillId="5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0" fontId="67" fillId="33" borderId="0" applyNumberFormat="0" applyBorder="0" applyAlignment="0" applyProtection="0"/>
    <xf numFmtId="212" fontId="9" fillId="0" borderId="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212" fontId="9" fillId="0" borderId="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7" fillId="33" borderId="0" applyNumberFormat="0" applyBorder="0" applyAlignment="0" applyProtection="0"/>
    <xf numFmtId="185" fontId="66" fillId="61"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0" fontId="67" fillId="37" borderId="0" applyNumberFormat="0" applyBorder="0" applyAlignment="0" applyProtection="0"/>
    <xf numFmtId="212" fontId="9" fillId="0" borderId="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212" fontId="9" fillId="0" borderId="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7" fillId="37" borderId="0" applyNumberFormat="0" applyBorder="0" applyAlignment="0" applyProtection="0"/>
    <xf numFmtId="185" fontId="66" fillId="118" borderId="0" applyNumberFormat="0" applyBorder="0" applyAlignment="0" applyProtection="0"/>
    <xf numFmtId="212" fontId="9" fillId="0" borderId="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0" fontId="188" fillId="13" borderId="19" applyNumberFormat="0" applyAlignment="0" applyProtection="0"/>
    <xf numFmtId="212" fontId="9" fillId="0" borderId="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212" fontId="9" fillId="0" borderId="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88" fillId="13" borderId="19" applyNumberFormat="0" applyAlignment="0" applyProtection="0"/>
    <xf numFmtId="185" fontId="118" fillId="107" borderId="2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0" fontId="134" fillId="11" borderId="0" applyNumberFormat="0" applyBorder="0" applyAlignment="0" applyProtection="0"/>
    <xf numFmtId="212" fontId="9" fillId="0" borderId="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212" fontId="9" fillId="0" borderId="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4" fillId="11" borderId="0" applyNumberFormat="0" applyBorder="0" applyAlignment="0" applyProtection="0"/>
    <xf numFmtId="185" fontId="133" fillId="48"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23"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43" fontId="38"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8" fontId="37" fillId="0" borderId="0" applyFont="0" applyFill="0" applyBorder="0" applyAlignment="0" applyProtection="0"/>
    <xf numFmtId="212" fontId="9" fillId="0" borderId="0"/>
    <xf numFmtId="212" fontId="9" fillId="0" borderId="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0" fontId="142" fillId="12" borderId="0" applyNumberFormat="0" applyBorder="0" applyAlignment="0" applyProtection="0"/>
    <xf numFmtId="212" fontId="9" fillId="0" borderId="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212" fontId="9" fillId="0" borderId="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42" fillId="12" borderId="0" applyNumberFormat="0" applyBorder="0" applyAlignment="0" applyProtection="0"/>
    <xf numFmtId="185" fontId="189" fillId="107"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3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8" fillId="0" borderId="0"/>
    <xf numFmtId="185" fontId="8" fillId="0" borderId="0"/>
    <xf numFmtId="185"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212" fontId="8" fillId="0" borderId="0"/>
    <xf numFmtId="212" fontId="9" fillId="0" borderId="0"/>
    <xf numFmtId="0" fontId="37"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8" fillId="0" borderId="0"/>
    <xf numFmtId="0" fontId="8" fillId="0" borderId="0"/>
    <xf numFmtId="0" fontId="8" fillId="0" borderId="0"/>
    <xf numFmtId="212" fontId="9" fillId="0" borderId="0"/>
    <xf numFmtId="212"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8" fillId="0" borderId="0"/>
    <xf numFmtId="212" fontId="9"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191"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7" fontId="8" fillId="0" borderId="0"/>
    <xf numFmtId="217" fontId="8" fillId="0" borderId="0"/>
    <xf numFmtId="0" fontId="8" fillId="0" borderId="0"/>
    <xf numFmtId="0" fontId="8" fillId="0" borderId="0"/>
    <xf numFmtId="0" fontId="3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197" fontId="23"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37"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9"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38"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3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3" fontId="9" fillId="0" borderId="0" applyFont="0" applyFill="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0" fontId="165" fillId="14" borderId="20" applyNumberFormat="0" applyAlignment="0" applyProtection="0"/>
    <xf numFmtId="212" fontId="9" fillId="0" borderId="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212" fontId="9" fillId="0" borderId="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65" fillId="14" borderId="20" applyNumberFormat="0" applyAlignment="0" applyProtection="0"/>
    <xf numFmtId="185" fontId="151" fillId="47" borderId="43"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0" fontId="192" fillId="0" borderId="0" applyNumberFormat="0" applyFill="0" applyBorder="0" applyAlignment="0" applyProtection="0"/>
    <xf numFmtId="212" fontId="9" fillId="0" borderId="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212" fontId="9" fillId="0" borderId="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92" fillId="0" borderId="0" applyNumberFormat="0" applyFill="0" applyBorder="0" applyAlignment="0" applyProtection="0"/>
    <xf numFmtId="185" fontId="175"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0" fontId="193" fillId="0" borderId="0" applyNumberFormat="0" applyFill="0" applyBorder="0" applyAlignment="0" applyProtection="0"/>
    <xf numFmtId="212" fontId="9" fillId="0" borderId="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212" fontId="9" fillId="0" borderId="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93" fillId="0" borderId="0" applyNumberFormat="0" applyFill="0" applyBorder="0" applyAlignment="0" applyProtection="0"/>
    <xf numFmtId="185" fontId="176" fillId="0" borderId="0" applyNumberFormat="0" applyFill="0" applyBorder="0" applyAlignment="0" applyProtection="0"/>
    <xf numFmtId="212" fontId="9" fillId="0" borderId="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0" fontId="181" fillId="0" borderId="16" applyNumberFormat="0" applyFill="0" applyAlignment="0" applyProtection="0"/>
    <xf numFmtId="212" fontId="9" fillId="0" borderId="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212" fontId="9" fillId="0" borderId="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81" fillId="0" borderId="16" applyNumberFormat="0" applyFill="0" applyAlignment="0" applyProtection="0"/>
    <xf numFmtId="185" fontId="124" fillId="0" borderId="53" applyNumberFormat="0" applyFill="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0" fontId="185" fillId="0" borderId="17" applyNumberFormat="0" applyFill="0" applyAlignment="0" applyProtection="0"/>
    <xf numFmtId="212" fontId="9" fillId="0" borderId="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212" fontId="9" fillId="0" borderId="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85" fillId="0" borderId="17" applyNumberFormat="0" applyFill="0" applyAlignment="0" applyProtection="0"/>
    <xf numFmtId="185" fontId="126" fillId="0" borderId="54" applyNumberFormat="0" applyFill="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0" fontId="115" fillId="0" borderId="18" applyNumberFormat="0" applyFill="0" applyAlignment="0" applyProtection="0"/>
    <xf numFmtId="212" fontId="9" fillId="0" borderId="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212" fontId="9" fillId="0" borderId="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5" fillId="0" borderId="18" applyNumberFormat="0" applyFill="0" applyAlignment="0" applyProtection="0"/>
    <xf numFmtId="185" fontId="112" fillId="0" borderId="55" applyNumberFormat="0" applyFill="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212" fontId="9" fillId="0" borderId="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56" fillId="0" borderId="0" applyNumberFormat="0" applyFill="0" applyBorder="0" applyAlignment="0" applyProtection="0"/>
    <xf numFmtId="185" fontId="177" fillId="0" borderId="0" applyNumberFormat="0" applyFill="0" applyBorder="0" applyAlignment="0" applyProtection="0"/>
    <xf numFmtId="0" fontId="56" fillId="0" borderId="0" applyNumberFormat="0" applyFill="0" applyBorder="0" applyAlignment="0" applyProtection="0"/>
    <xf numFmtId="185" fontId="177" fillId="0" borderId="0" applyNumberFormat="0" applyFill="0" applyBorder="0" applyAlignment="0" applyProtection="0"/>
    <xf numFmtId="212" fontId="9" fillId="0" borderId="0"/>
    <xf numFmtId="212" fontId="9" fillId="0" borderId="0"/>
    <xf numFmtId="212"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94" fillId="0" borderId="0"/>
    <xf numFmtId="0" fontId="8" fillId="0" borderId="0"/>
    <xf numFmtId="170" fontId="8" fillId="0" borderId="0" applyFont="0" applyFill="0" applyBorder="0" applyAlignment="0" applyProtection="0"/>
    <xf numFmtId="0" fontId="8" fillId="0" borderId="0"/>
    <xf numFmtId="170" fontId="8" fillId="0" borderId="0" applyFont="0" applyFill="0" applyBorder="0" applyAlignment="0" applyProtection="0"/>
    <xf numFmtId="0" fontId="9" fillId="0" borderId="0"/>
    <xf numFmtId="174" fontId="9" fillId="0" borderId="0" applyFont="0" applyFill="0" applyBorder="0" applyAlignment="0" applyProtection="0"/>
    <xf numFmtId="0" fontId="56" fillId="0" borderId="0" applyNumberFormat="0" applyFill="0" applyBorder="0" applyAlignment="0" applyProtection="0"/>
    <xf numFmtId="0" fontId="30" fillId="0" borderId="0"/>
    <xf numFmtId="0" fontId="23" fillId="108" borderId="0"/>
    <xf numFmtId="9" fontId="9" fillId="0" borderId="0" applyFont="0" applyFill="0" applyBorder="0" applyAlignment="0" applyProtection="0"/>
    <xf numFmtId="0" fontId="34" fillId="0" borderId="0"/>
    <xf numFmtId="0" fontId="23" fillId="108" borderId="0"/>
    <xf numFmtId="0" fontId="8" fillId="0" borderId="0"/>
    <xf numFmtId="0" fontId="23" fillId="108" borderId="0"/>
    <xf numFmtId="0" fontId="34" fillId="0" borderId="0"/>
    <xf numFmtId="174" fontId="9" fillId="0" borderId="0" applyFont="0" applyFill="0" applyBorder="0" applyAlignment="0" applyProtection="0"/>
    <xf numFmtId="174" fontId="9" fillId="0" borderId="0" applyFont="0" applyFill="0" applyBorder="0" applyAlignment="0" applyProtection="0"/>
    <xf numFmtId="0" fontId="141" fillId="88" borderId="0" applyNumberFormat="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47" borderId="41" applyNumberFormat="0">
      <protection locked="0"/>
    </xf>
    <xf numFmtId="0" fontId="9" fillId="47" borderId="41" applyNumberFormat="0">
      <protection locked="0"/>
    </xf>
    <xf numFmtId="4" fontId="62" fillId="45" borderId="45" applyNumberFormat="0" applyProtection="0">
      <alignment vertical="center"/>
    </xf>
    <xf numFmtId="4" fontId="196" fillId="45" borderId="45" applyNumberFormat="0" applyProtection="0">
      <alignment vertical="center"/>
    </xf>
    <xf numFmtId="4" fontId="62" fillId="45" borderId="45" applyNumberFormat="0" applyProtection="0">
      <alignment horizontal="left" vertical="center" indent="1"/>
    </xf>
    <xf numFmtId="0" fontId="62" fillId="45" borderId="45" applyNumberFormat="0" applyProtection="0">
      <alignment horizontal="left" vertical="top" indent="1"/>
    </xf>
    <xf numFmtId="4" fontId="62" fillId="116" borderId="45" applyNumberFormat="0" applyProtection="0">
      <alignment horizontal="right" vertical="center"/>
    </xf>
    <xf numFmtId="4" fontId="196" fillId="116" borderId="45" applyNumberFormat="0" applyProtection="0">
      <alignment horizontal="right" vertical="center"/>
    </xf>
    <xf numFmtId="4" fontId="62" fillId="41" borderId="45" applyNumberFormat="0" applyProtection="0">
      <alignment horizontal="left" vertical="center" indent="1"/>
    </xf>
    <xf numFmtId="0" fontId="62" fillId="41" borderId="45" applyNumberFormat="0" applyProtection="0">
      <alignment horizontal="left" vertical="top" indent="1"/>
    </xf>
    <xf numFmtId="4" fontId="197" fillId="105" borderId="0" applyNumberFormat="0" applyProtection="0">
      <alignment horizontal="left" vertical="center" indent="1"/>
    </xf>
    <xf numFmtId="4" fontId="195" fillId="116" borderId="45" applyNumberFormat="0" applyProtection="0">
      <alignment horizontal="right" vertical="center"/>
    </xf>
    <xf numFmtId="0" fontId="177" fillId="0" borderId="0" applyNumberFormat="0" applyFill="0" applyBorder="0" applyAlignment="0" applyProtection="0"/>
    <xf numFmtId="0" fontId="177" fillId="0" borderId="0" applyNumberFormat="0" applyFill="0" applyBorder="0" applyAlignment="0" applyProtection="0"/>
    <xf numFmtId="0" fontId="110" fillId="0" borderId="56" applyNumberFormat="0" applyFill="0" applyAlignment="0" applyProtection="0"/>
    <xf numFmtId="0" fontId="175" fillId="0" borderId="0" applyNumberFormat="0" applyFill="0" applyBorder="0" applyAlignment="0" applyProtection="0"/>
    <xf numFmtId="0" fontId="23" fillId="49" borderId="28" applyNumberFormat="0" applyProtection="0">
      <alignment horizontal="left" vertical="center" indent="1"/>
    </xf>
    <xf numFmtId="4" fontId="23" fillId="0" borderId="28" applyNumberFormat="0" applyProtection="0">
      <alignment horizontal="right" vertical="center"/>
    </xf>
    <xf numFmtId="174" fontId="9" fillId="0" borderId="0" applyFont="0" applyFill="0" applyBorder="0" applyAlignment="0" applyProtection="0"/>
    <xf numFmtId="0" fontId="56" fillId="0" borderId="0" applyNumberFormat="0" applyFill="0" applyBorder="0" applyAlignment="0" applyProtection="0"/>
    <xf numFmtId="0" fontId="30" fillId="0" borderId="0"/>
    <xf numFmtId="0" fontId="110" fillId="0" borderId="56" applyNumberFormat="0" applyFill="0" applyAlignment="0" applyProtection="0"/>
    <xf numFmtId="0" fontId="8" fillId="41" borderId="0" applyNumberFormat="0" applyBorder="0" applyAlignment="0" applyProtection="0"/>
    <xf numFmtId="0" fontId="11" fillId="42" borderId="0" applyNumberFormat="0" applyBorder="0" applyAlignment="0" applyProtection="0"/>
    <xf numFmtId="0" fontId="110" fillId="0" borderId="56" applyNumberFormat="0" applyFill="0" applyAlignment="0" applyProtection="0"/>
    <xf numFmtId="0" fontId="8" fillId="43" borderId="0" applyNumberFormat="0" applyBorder="0" applyAlignment="0" applyProtection="0"/>
    <xf numFmtId="0" fontId="11" fillId="44" borderId="0" applyNumberFormat="0" applyBorder="0" applyAlignment="0" applyProtection="0"/>
    <xf numFmtId="0" fontId="8" fillId="45" borderId="0" applyNumberFormat="0" applyBorder="0" applyAlignment="0" applyProtection="0"/>
    <xf numFmtId="0" fontId="11" fillId="46" borderId="0" applyNumberFormat="0" applyBorder="0" applyAlignment="0" applyProtection="0"/>
    <xf numFmtId="0" fontId="110" fillId="0" borderId="56" applyNumberFormat="0" applyFill="0" applyAlignment="0" applyProtection="0"/>
    <xf numFmtId="0" fontId="8" fillId="47" borderId="0" applyNumberFormat="0" applyBorder="0" applyAlignment="0" applyProtection="0"/>
    <xf numFmtId="0" fontId="11" fillId="48" borderId="0" applyNumberFormat="0" applyBorder="0" applyAlignment="0" applyProtection="0"/>
    <xf numFmtId="0" fontId="110" fillId="0" borderId="56" applyNumberFormat="0" applyFill="0" applyAlignment="0" applyProtection="0"/>
    <xf numFmtId="0" fontId="8" fillId="49" borderId="0" applyNumberFormat="0" applyBorder="0" applyAlignment="0" applyProtection="0"/>
    <xf numFmtId="0" fontId="11" fillId="50" borderId="0" applyNumberFormat="0" applyBorder="0" applyAlignment="0" applyProtection="0"/>
    <xf numFmtId="0" fontId="110" fillId="0" borderId="56" applyNumberFormat="0" applyFill="0" applyAlignment="0" applyProtection="0"/>
    <xf numFmtId="0" fontId="8" fillId="44" borderId="0" applyNumberFormat="0" applyBorder="0" applyAlignment="0" applyProtection="0"/>
    <xf numFmtId="0" fontId="11" fillId="51" borderId="0" applyNumberFormat="0" applyBorder="0" applyAlignment="0" applyProtection="0"/>
    <xf numFmtId="0" fontId="199" fillId="42" borderId="0" applyNumberFormat="0" applyBorder="0" applyAlignment="0" applyProtection="0"/>
    <xf numFmtId="0" fontId="8" fillId="42" borderId="0" applyNumberFormat="0" applyBorder="0" applyAlignment="0" applyProtection="0"/>
    <xf numFmtId="0" fontId="199" fillId="44" borderId="0" applyNumberFormat="0" applyBorder="0" applyAlignment="0" applyProtection="0"/>
    <xf numFmtId="0" fontId="8" fillId="44" borderId="0" applyNumberFormat="0" applyBorder="0" applyAlignment="0" applyProtection="0"/>
    <xf numFmtId="0" fontId="199" fillId="46" borderId="0" applyNumberFormat="0" applyBorder="0" applyAlignment="0" applyProtection="0"/>
    <xf numFmtId="0" fontId="8" fillId="46" borderId="0" applyNumberFormat="0" applyBorder="0" applyAlignment="0" applyProtection="0"/>
    <xf numFmtId="0" fontId="199" fillId="48" borderId="0" applyNumberFormat="0" applyBorder="0" applyAlignment="0" applyProtection="0"/>
    <xf numFmtId="0" fontId="8" fillId="48" borderId="0" applyNumberFormat="0" applyBorder="0" applyAlignment="0" applyProtection="0"/>
    <xf numFmtId="0" fontId="199" fillId="50" borderId="0" applyNumberFormat="0" applyBorder="0" applyAlignment="0" applyProtection="0"/>
    <xf numFmtId="0" fontId="8" fillId="49" borderId="0" applyNumberFormat="0" applyBorder="0" applyAlignment="0" applyProtection="0"/>
    <xf numFmtId="0" fontId="199" fillId="51"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8" fillId="44" borderId="0" applyNumberFormat="0" applyBorder="0" applyAlignment="0" applyProtection="0"/>
    <xf numFmtId="0" fontId="110"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10" fillId="0" borderId="56" applyNumberFormat="0" applyFill="0" applyAlignment="0" applyProtection="0"/>
    <xf numFmtId="0" fontId="8" fillId="23" borderId="0" applyNumberFormat="0" applyBorder="0" applyAlignment="0" applyProtection="0"/>
    <xf numFmtId="0" fontId="11" fillId="43" borderId="0" applyNumberFormat="0" applyBorder="0" applyAlignment="0" applyProtection="0"/>
    <xf numFmtId="0" fontId="110" fillId="0" borderId="56" applyNumberFormat="0" applyFill="0" applyAlignment="0" applyProtection="0"/>
    <xf numFmtId="0" fontId="8" fillId="54" borderId="0" applyNumberFormat="0" applyBorder="0" applyAlignment="0" applyProtection="0"/>
    <xf numFmtId="0" fontId="11" fillId="55" borderId="0" applyNumberFormat="0" applyBorder="0" applyAlignment="0" applyProtection="0"/>
    <xf numFmtId="0" fontId="110" fillId="0" borderId="56" applyNumberFormat="0" applyFill="0" applyAlignment="0" applyProtection="0"/>
    <xf numFmtId="0" fontId="8" fillId="56" borderId="0" applyNumberFormat="0" applyBorder="0" applyAlignment="0" applyProtection="0"/>
    <xf numFmtId="0" fontId="11" fillId="48" borderId="0" applyNumberFormat="0" applyBorder="0" applyAlignment="0" applyProtection="0"/>
    <xf numFmtId="0" fontId="110"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10" fillId="0" borderId="56" applyNumberFormat="0" applyFill="0" applyAlignment="0" applyProtection="0"/>
    <xf numFmtId="0" fontId="8" fillId="51" borderId="0" applyNumberFormat="0" applyBorder="0" applyAlignment="0" applyProtection="0"/>
    <xf numFmtId="0" fontId="11" fillId="57" borderId="0" applyNumberFormat="0" applyBorder="0" applyAlignment="0" applyProtection="0"/>
    <xf numFmtId="0" fontId="199" fillId="49" borderId="0" applyNumberFormat="0" applyBorder="0" applyAlignment="0" applyProtection="0"/>
    <xf numFmtId="0" fontId="8" fillId="53" borderId="0" applyNumberFormat="0" applyBorder="0" applyAlignment="0" applyProtection="0"/>
    <xf numFmtId="0" fontId="199" fillId="43" borderId="0" applyNumberFormat="0" applyBorder="0" applyAlignment="0" applyProtection="0"/>
    <xf numFmtId="0" fontId="8" fillId="23" borderId="0" applyNumberFormat="0" applyBorder="0" applyAlignment="0" applyProtection="0"/>
    <xf numFmtId="0" fontId="199" fillId="55" borderId="0" applyNumberFormat="0" applyBorder="0" applyAlignment="0" applyProtection="0"/>
    <xf numFmtId="0" fontId="8" fillId="55" borderId="0" applyNumberFormat="0" applyBorder="0" applyAlignment="0" applyProtection="0"/>
    <xf numFmtId="0" fontId="199" fillId="48" borderId="0" applyNumberFormat="0" applyBorder="0" applyAlignment="0" applyProtection="0"/>
    <xf numFmtId="0" fontId="8" fillId="56" borderId="0" applyNumberFormat="0" applyBorder="0" applyAlignment="0" applyProtection="0"/>
    <xf numFmtId="0" fontId="199" fillId="49" borderId="0" applyNumberFormat="0" applyBorder="0" applyAlignment="0" applyProtection="0"/>
    <xf numFmtId="0" fontId="8" fillId="53" borderId="0" applyNumberFormat="0" applyBorder="0" applyAlignment="0" applyProtection="0"/>
    <xf numFmtId="0" fontId="199" fillId="57" borderId="0" applyNumberFormat="0" applyBorder="0" applyAlignment="0" applyProtection="0"/>
    <xf numFmtId="0" fontId="8" fillId="51" borderId="0" applyNumberFormat="0" applyBorder="0" applyAlignment="0" applyProtection="0"/>
    <xf numFmtId="0" fontId="110" fillId="0" borderId="56" applyNumberFormat="0" applyFill="0" applyAlignment="0" applyProtection="0"/>
    <xf numFmtId="0" fontId="43" fillId="53" borderId="0" applyNumberFormat="0" applyBorder="0" applyAlignment="0" applyProtection="0"/>
    <xf numFmtId="0" fontId="66" fillId="59" borderId="0" applyNumberFormat="0" applyBorder="0" applyAlignment="0" applyProtection="0"/>
    <xf numFmtId="0" fontId="110" fillId="0" borderId="56" applyNumberFormat="0" applyFill="0" applyAlignment="0" applyProtection="0"/>
    <xf numFmtId="0" fontId="43" fillId="24" borderId="0" applyNumberFormat="0" applyBorder="0" applyAlignment="0" applyProtection="0"/>
    <xf numFmtId="0" fontId="66" fillId="43" borderId="0" applyNumberFormat="0" applyBorder="0" applyAlignment="0" applyProtection="0"/>
    <xf numFmtId="0" fontId="110" fillId="0" borderId="56" applyNumberFormat="0" applyFill="0" applyAlignment="0" applyProtection="0"/>
    <xf numFmtId="0" fontId="43" fillId="54" borderId="0" applyNumberFormat="0" applyBorder="0" applyAlignment="0" applyProtection="0"/>
    <xf numFmtId="0" fontId="66" fillId="55" borderId="0" applyNumberFormat="0" applyBorder="0" applyAlignment="0" applyProtection="0"/>
    <xf numFmtId="0" fontId="110" fillId="0" borderId="56" applyNumberFormat="0" applyFill="0" applyAlignment="0" applyProtection="0"/>
    <xf numFmtId="0" fontId="43" fillId="56" borderId="0" applyNumberFormat="0" applyBorder="0" applyAlignment="0" applyProtection="0"/>
    <xf numFmtId="0" fontId="66" fillId="60" borderId="0" applyNumberFormat="0" applyBorder="0" applyAlignment="0" applyProtection="0"/>
    <xf numFmtId="0" fontId="43" fillId="53" borderId="0" applyNumberFormat="0" applyBorder="0" applyAlignment="0" applyProtection="0"/>
    <xf numFmtId="0" fontId="66" fillId="61" borderId="0" applyNumberFormat="0" applyBorder="0" applyAlignment="0" applyProtection="0"/>
    <xf numFmtId="170" fontId="8" fillId="0" borderId="0" applyFont="0" applyFill="0" applyBorder="0" applyAlignment="0" applyProtection="0"/>
    <xf numFmtId="0" fontId="43" fillId="51" borderId="0" applyNumberFormat="0" applyBorder="0" applyAlignment="0" applyProtection="0"/>
    <xf numFmtId="0" fontId="66" fillId="62" borderId="0" applyNumberFormat="0" applyBorder="0" applyAlignment="0" applyProtection="0"/>
    <xf numFmtId="0" fontId="200" fillId="59" borderId="0" applyNumberFormat="0" applyBorder="0" applyAlignment="0" applyProtection="0"/>
    <xf numFmtId="0" fontId="43" fillId="53" borderId="0" applyNumberFormat="0" applyBorder="0" applyAlignment="0" applyProtection="0"/>
    <xf numFmtId="0" fontId="200" fillId="43" borderId="0" applyNumberFormat="0" applyBorder="0" applyAlignment="0" applyProtection="0"/>
    <xf numFmtId="0" fontId="43" fillId="24" borderId="0" applyNumberFormat="0" applyBorder="0" applyAlignment="0" applyProtection="0"/>
    <xf numFmtId="0" fontId="200" fillId="55" borderId="0" applyNumberFormat="0" applyBorder="0" applyAlignment="0" applyProtection="0"/>
    <xf numFmtId="0" fontId="200" fillId="60" borderId="0" applyNumberFormat="0" applyBorder="0" applyAlignment="0" applyProtection="0"/>
    <xf numFmtId="0" fontId="200" fillId="61" borderId="0" applyNumberFormat="0" applyBorder="0" applyAlignment="0" applyProtection="0"/>
    <xf numFmtId="0" fontId="43" fillId="53" borderId="0" applyNumberFormat="0" applyBorder="0" applyAlignment="0" applyProtection="0"/>
    <xf numFmtId="0" fontId="200" fillId="62" borderId="0" applyNumberFormat="0" applyBorder="0" applyAlignment="0" applyProtection="0"/>
    <xf numFmtId="0" fontId="34" fillId="0" borderId="0"/>
    <xf numFmtId="0" fontId="9" fillId="0" borderId="0"/>
    <xf numFmtId="0" fontId="11" fillId="64" borderId="0" applyNumberFormat="0" applyBorder="0" applyAlignment="0" applyProtection="0"/>
    <xf numFmtId="0" fontId="23" fillId="108" borderId="0"/>
    <xf numFmtId="0" fontId="11" fillId="66" borderId="0" applyNumberFormat="0" applyBorder="0" applyAlignment="0" applyProtection="0"/>
    <xf numFmtId="0" fontId="8" fillId="0" borderId="0"/>
    <xf numFmtId="0" fontId="23" fillId="108" borderId="0"/>
    <xf numFmtId="0" fontId="66" fillId="68" borderId="0" applyNumberFormat="0" applyBorder="0" applyAlignment="0" applyProtection="0"/>
    <xf numFmtId="0" fontId="43" fillId="61" borderId="0" applyNumberFormat="0" applyBorder="0" applyAlignment="0" applyProtection="0"/>
    <xf numFmtId="0" fontId="66" fillId="70" borderId="0" applyNumberFormat="0" applyBorder="0" applyAlignment="0" applyProtection="0"/>
    <xf numFmtId="170" fontId="8" fillId="0" borderId="0" applyFont="0" applyFill="0" applyBorder="0" applyAlignment="0" applyProtection="0"/>
    <xf numFmtId="0" fontId="8" fillId="0" borderId="0"/>
    <xf numFmtId="0" fontId="11" fillId="72" borderId="0" applyNumberFormat="0" applyBorder="0" applyAlignment="0" applyProtection="0"/>
    <xf numFmtId="170" fontId="8" fillId="0" borderId="0" applyFont="0" applyFill="0" applyBorder="0" applyAlignment="0" applyProtection="0"/>
    <xf numFmtId="0" fontId="11" fillId="74" borderId="0" applyNumberFormat="0" applyBorder="0" applyAlignment="0" applyProtection="0"/>
    <xf numFmtId="170" fontId="8" fillId="0" borderId="0" applyFont="0" applyFill="0" applyBorder="0" applyAlignment="0" applyProtection="0"/>
    <xf numFmtId="0" fontId="66" fillId="76" borderId="0" applyNumberFormat="0" applyBorder="0" applyAlignment="0" applyProtection="0"/>
    <xf numFmtId="0" fontId="43" fillId="21" borderId="0" applyNumberFormat="0" applyBorder="0" applyAlignment="0" applyProtection="0"/>
    <xf numFmtId="0" fontId="66" fillId="77" borderId="0" applyNumberFormat="0" applyBorder="0" applyAlignment="0" applyProtection="0"/>
    <xf numFmtId="170" fontId="8" fillId="0" borderId="0" applyFont="0" applyFill="0" applyBorder="0" applyAlignment="0" applyProtection="0"/>
    <xf numFmtId="0" fontId="11" fillId="78" borderId="0" applyNumberFormat="0" applyBorder="0" applyAlignment="0" applyProtection="0"/>
    <xf numFmtId="0" fontId="11" fillId="75" borderId="0" applyNumberFormat="0" applyBorder="0" applyAlignment="0" applyProtection="0"/>
    <xf numFmtId="0" fontId="66" fillId="67" borderId="0" applyNumberFormat="0" applyBorder="0" applyAlignment="0" applyProtection="0"/>
    <xf numFmtId="9" fontId="37" fillId="0" borderId="0" applyFont="0" applyFill="0" applyBorder="0" applyAlignment="0" applyProtection="0"/>
    <xf numFmtId="0" fontId="43" fillId="25" borderId="0" applyNumberFormat="0" applyBorder="0" applyAlignment="0" applyProtection="0"/>
    <xf numFmtId="0" fontId="66" fillId="54" borderId="0" applyNumberFormat="0" applyBorder="0" applyAlignment="0" applyProtection="0"/>
    <xf numFmtId="0" fontId="11" fillId="75" borderId="0" applyNumberFormat="0" applyBorder="0" applyAlignment="0" applyProtection="0"/>
    <xf numFmtId="0" fontId="34" fillId="0" borderId="0"/>
    <xf numFmtId="0" fontId="11" fillId="67" borderId="0" applyNumberFormat="0" applyBorder="0" applyAlignment="0" applyProtection="0"/>
    <xf numFmtId="0" fontId="66" fillId="67" borderId="0" applyNumberFormat="0" applyBorder="0" applyAlignment="0" applyProtection="0"/>
    <xf numFmtId="0" fontId="43" fillId="101" borderId="0" applyNumberFormat="0" applyBorder="0" applyAlignment="0" applyProtection="0"/>
    <xf numFmtId="0" fontId="66" fillId="60" borderId="0" applyNumberFormat="0" applyBorder="0" applyAlignment="0" applyProtection="0"/>
    <xf numFmtId="0" fontId="34" fillId="0" borderId="0"/>
    <xf numFmtId="0" fontId="11" fillId="64" borderId="0" applyNumberFormat="0" applyBorder="0" applyAlignment="0" applyProtection="0"/>
    <xf numFmtId="0" fontId="66" fillId="66" borderId="0" applyNumberFormat="0" applyBorder="0" applyAlignment="0" applyProtection="0"/>
    <xf numFmtId="0" fontId="43" fillId="33" borderId="0" applyNumberFormat="0" applyBorder="0" applyAlignment="0" applyProtection="0"/>
    <xf numFmtId="0" fontId="66" fillId="61" borderId="0" applyNumberFormat="0" applyBorder="0" applyAlignment="0" applyProtection="0"/>
    <xf numFmtId="0" fontId="11" fillId="74" borderId="0" applyNumberFormat="0" applyBorder="0" applyAlignment="0" applyProtection="0"/>
    <xf numFmtId="0" fontId="66" fillId="88" borderId="0" applyNumberFormat="0" applyBorder="0" applyAlignment="0" applyProtection="0"/>
    <xf numFmtId="0" fontId="43" fillId="57" borderId="0" applyNumberFormat="0" applyBorder="0" applyAlignment="0" applyProtection="0"/>
    <xf numFmtId="0" fontId="66" fillId="90" borderId="0" applyNumberFormat="0" applyBorder="0" applyAlignment="0" applyProtection="0"/>
    <xf numFmtId="0" fontId="49" fillId="48" borderId="0" applyNumberFormat="0" applyBorder="0" applyAlignment="0" applyProtection="0"/>
    <xf numFmtId="0" fontId="133" fillId="44" borderId="0" applyNumberFormat="0" applyBorder="0" applyAlignment="0" applyProtection="0"/>
    <xf numFmtId="0" fontId="23" fillId="108" borderId="0"/>
    <xf numFmtId="0" fontId="201" fillId="46" borderId="0" applyNumberFormat="0" applyBorder="0" applyAlignment="0" applyProtection="0"/>
    <xf numFmtId="0" fontId="9" fillId="0" borderId="0"/>
    <xf numFmtId="0" fontId="9" fillId="0" borderId="0"/>
    <xf numFmtId="0" fontId="48" fillId="92" borderId="0" applyNumberFormat="0" applyBorder="0" applyAlignment="0" applyProtection="0"/>
    <xf numFmtId="0" fontId="34" fillId="0" borderId="0"/>
    <xf numFmtId="0" fontId="34" fillId="0" borderId="0"/>
    <xf numFmtId="0" fontId="210" fillId="47" borderId="19" applyNumberFormat="0" applyAlignment="0" applyProtection="0"/>
    <xf numFmtId="0" fontId="89" fillId="56" borderId="27" applyNumberFormat="0" applyAlignment="0" applyProtection="0"/>
    <xf numFmtId="0" fontId="202" fillId="56" borderId="27" applyNumberFormat="0" applyAlignment="0" applyProtection="0"/>
    <xf numFmtId="0" fontId="210" fillId="47" borderId="19" applyNumberFormat="0" applyAlignment="0" applyProtection="0"/>
    <xf numFmtId="0" fontId="9" fillId="0" borderId="0"/>
    <xf numFmtId="0" fontId="203" fillId="95" borderId="29" applyNumberFormat="0" applyAlignment="0" applyProtection="0"/>
    <xf numFmtId="0" fontId="187" fillId="15" borderId="22" applyNumberFormat="0" applyAlignment="0" applyProtection="0"/>
    <xf numFmtId="0" fontId="1" fillId="15" borderId="22" applyNumberFormat="0" applyAlignment="0" applyProtection="0"/>
    <xf numFmtId="0" fontId="204" fillId="0" borderId="31" applyNumberFormat="0" applyFill="0" applyAlignment="0" applyProtection="0"/>
    <xf numFmtId="0" fontId="1" fillId="15" borderId="22" applyNumberFormat="0" applyAlignment="0" applyProtection="0"/>
    <xf numFmtId="0" fontId="93" fillId="95" borderId="29" applyNumberFormat="0" applyAlignment="0" applyProtection="0"/>
    <xf numFmtId="170"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110" fillId="96" borderId="0" applyNumberFormat="0" applyBorder="0" applyAlignment="0" applyProtection="0"/>
    <xf numFmtId="0" fontId="110" fillId="98" borderId="0" applyNumberFormat="0" applyBorder="0" applyAlignment="0" applyProtection="0"/>
    <xf numFmtId="0" fontId="113" fillId="0" borderId="0" applyNumberFormat="0" applyFill="0" applyBorder="0" applyAlignment="0" applyProtection="0"/>
    <xf numFmtId="0" fontId="23" fillId="108" borderId="0"/>
    <xf numFmtId="0" fontId="23" fillId="108" borderId="0"/>
    <xf numFmtId="0" fontId="23" fillId="108" borderId="0"/>
    <xf numFmtId="0" fontId="34" fillId="0" borderId="0"/>
    <xf numFmtId="0" fontId="34" fillId="0" borderId="0"/>
    <xf numFmtId="0" fontId="34" fillId="0" borderId="0"/>
    <xf numFmtId="0" fontId="200" fillId="70" borderId="0" applyNumberFormat="0" applyBorder="0" applyAlignment="0" applyProtection="0"/>
    <xf numFmtId="0" fontId="34" fillId="0" borderId="0"/>
    <xf numFmtId="0" fontId="34" fillId="0" borderId="0"/>
    <xf numFmtId="0" fontId="43" fillId="61" borderId="0" applyNumberFormat="0" applyBorder="0" applyAlignment="0" applyProtection="0"/>
    <xf numFmtId="0" fontId="34" fillId="0" borderId="0"/>
    <xf numFmtId="0" fontId="200" fillId="77" borderId="0" applyNumberFormat="0" applyBorder="0" applyAlignment="0" applyProtection="0"/>
    <xf numFmtId="0" fontId="67" fillId="21" borderId="0" applyNumberFormat="0" applyBorder="0" applyAlignment="0" applyProtection="0"/>
    <xf numFmtId="0" fontId="43" fillId="21" borderId="0" applyNumberFormat="0" applyBorder="0" applyAlignment="0" applyProtection="0"/>
    <xf numFmtId="0" fontId="23" fillId="108" borderId="0"/>
    <xf numFmtId="0" fontId="200" fillId="54" borderId="0" applyNumberFormat="0" applyBorder="0" applyAlignment="0" applyProtection="0"/>
    <xf numFmtId="0" fontId="67" fillId="25" borderId="0" applyNumberFormat="0" applyBorder="0" applyAlignment="0" applyProtection="0"/>
    <xf numFmtId="0" fontId="43" fillId="25" borderId="0" applyNumberFormat="0" applyBorder="0" applyAlignment="0" applyProtection="0"/>
    <xf numFmtId="0" fontId="23" fillId="108" borderId="0"/>
    <xf numFmtId="0" fontId="200" fillId="60" borderId="0" applyNumberFormat="0" applyBorder="0" applyAlignment="0" applyProtection="0"/>
    <xf numFmtId="0" fontId="9" fillId="0" borderId="0"/>
    <xf numFmtId="0" fontId="43" fillId="101" borderId="0" applyNumberFormat="0" applyBorder="0" applyAlignment="0" applyProtection="0"/>
    <xf numFmtId="0" fontId="200" fillId="61" borderId="0" applyNumberFormat="0" applyBorder="0" applyAlignment="0" applyProtection="0"/>
    <xf numFmtId="0" fontId="67" fillId="33" borderId="0" applyNumberFormat="0" applyBorder="0" applyAlignment="0" applyProtection="0"/>
    <xf numFmtId="0" fontId="43" fillId="33" borderId="0" applyNumberFormat="0" applyBorder="0" applyAlignment="0" applyProtection="0"/>
    <xf numFmtId="0" fontId="200" fillId="90" borderId="0" applyNumberFormat="0" applyBorder="0" applyAlignment="0" applyProtection="0"/>
    <xf numFmtId="0" fontId="43" fillId="57" borderId="0" applyNumberFormat="0" applyBorder="0" applyAlignment="0" applyProtection="0"/>
    <xf numFmtId="0" fontId="205" fillId="51" borderId="27" applyNumberFormat="0" applyAlignment="0" applyProtection="0"/>
    <xf numFmtId="0" fontId="188" fillId="13" borderId="19" applyNumberFormat="0" applyAlignment="0" applyProtection="0"/>
    <xf numFmtId="0" fontId="50" fillId="13" borderId="19" applyNumberFormat="0" applyAlignment="0" applyProtection="0"/>
    <xf numFmtId="194"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0" fontId="34" fillId="0" borderId="0"/>
    <xf numFmtId="193" fontId="9" fillId="0" borderId="0" applyFont="0" applyFill="0" applyBorder="0" applyAlignment="0" applyProtection="0"/>
    <xf numFmtId="185" fontId="9" fillId="0" borderId="0" applyFont="0" applyFill="0" applyBorder="0" applyAlignment="0" applyProtection="0"/>
    <xf numFmtId="0" fontId="55" fillId="0" borderId="0" applyNumberFormat="0" applyFill="0" applyBorder="0" applyAlignment="0" applyProtection="0"/>
    <xf numFmtId="0" fontId="176" fillId="0" borderId="0" applyNumberFormat="0" applyFill="0" applyBorder="0" applyAlignment="0" applyProtection="0"/>
    <xf numFmtId="0" fontId="48" fillId="92" borderId="0" applyNumberFormat="0" applyBorder="0" applyAlignment="0" applyProtection="0"/>
    <xf numFmtId="0" fontId="71" fillId="46" borderId="0" applyNumberFormat="0" applyBorder="0" applyAlignment="0" applyProtection="0"/>
    <xf numFmtId="0" fontId="23" fillId="103" borderId="0" applyNumberFormat="0" applyBorder="0" applyAlignment="0" applyProtection="0"/>
    <xf numFmtId="0" fontId="34" fillId="0" borderId="0"/>
    <xf numFmtId="0" fontId="179" fillId="0" borderId="34" applyNumberFormat="0" applyFill="0" applyAlignment="0" applyProtection="0"/>
    <xf numFmtId="0" fontId="183" fillId="0" borderId="36" applyNumberFormat="0" applyFill="0" applyAlignment="0" applyProtection="0"/>
    <xf numFmtId="0" fontId="34" fillId="0" borderId="0"/>
    <xf numFmtId="0" fontId="34" fillId="0" borderId="0"/>
    <xf numFmtId="0" fontId="113" fillId="0" borderId="39" applyNumberFormat="0" applyFill="0" applyAlignment="0" applyProtection="0"/>
    <xf numFmtId="0" fontId="113" fillId="0" borderId="0" applyNumberFormat="0" applyFill="0" applyBorder="0" applyAlignment="0" applyProtection="0"/>
    <xf numFmtId="0" fontId="206" fillId="44" borderId="0" applyNumberFormat="0" applyBorder="0" applyAlignment="0" applyProtection="0"/>
    <xf numFmtId="0" fontId="49" fillId="48" borderId="0" applyNumberFormat="0" applyBorder="0" applyAlignment="0" applyProtection="0"/>
    <xf numFmtId="0" fontId="50" fillId="13" borderId="19" applyNumberFormat="0" applyAlignment="0" applyProtection="0"/>
    <xf numFmtId="0" fontId="50" fillId="13" borderId="19" applyNumberFormat="0" applyAlignment="0" applyProtection="0"/>
    <xf numFmtId="0" fontId="50" fillId="13" borderId="19" applyNumberFormat="0" applyAlignment="0" applyProtection="0"/>
    <xf numFmtId="0" fontId="118" fillId="51" borderId="27" applyNumberFormat="0" applyAlignment="0" applyProtection="0"/>
    <xf numFmtId="0" fontId="94" fillId="0" borderId="31" applyNumberFormat="0" applyFill="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34" fillId="0"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0" fontId="34" fillId="0"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0" fontId="9" fillId="0"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0" fontId="9" fillId="0" borderId="0"/>
    <xf numFmtId="0" fontId="9" fillId="0" borderId="0"/>
    <xf numFmtId="0" fontId="23" fillId="108" borderId="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0" fontId="23" fillId="108" borderId="0"/>
    <xf numFmtId="0" fontId="9" fillId="0" borderId="0"/>
    <xf numFmtId="170" fontId="23" fillId="0" borderId="0" applyFont="0" applyFill="0" applyBorder="0" applyAlignment="0" applyProtection="0"/>
    <xf numFmtId="174" fontId="9"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0" fontId="141" fillId="88" borderId="0" applyNumberFormat="0" applyBorder="0" applyAlignment="0" applyProtection="0"/>
    <xf numFmtId="0" fontId="71" fillId="88" borderId="0" applyNumberFormat="0" applyBorder="0" applyAlignment="0" applyProtection="0"/>
    <xf numFmtId="0" fontId="141" fillId="88" borderId="0" applyNumberFormat="0" applyBorder="0" applyAlignment="0" applyProtection="0"/>
    <xf numFmtId="0" fontId="57" fillId="51" borderId="0" applyNumberFormat="0" applyBorder="0" applyAlignment="0" applyProtection="0"/>
    <xf numFmtId="0" fontId="141" fillId="88" borderId="0" applyNumberFormat="0" applyBorder="0" applyAlignment="0" applyProtection="0"/>
    <xf numFmtId="0" fontId="71" fillId="88" borderId="0" applyNumberFormat="0" applyBorder="0" applyAlignment="0" applyProtection="0"/>
    <xf numFmtId="0" fontId="141" fillId="88" borderId="0" applyNumberFormat="0" applyBorder="0" applyAlignment="0" applyProtection="0"/>
    <xf numFmtId="0" fontId="141" fillId="88" borderId="0" applyNumberFormat="0" applyBorder="0" applyAlignment="0" applyProtection="0"/>
    <xf numFmtId="0" fontId="141" fillId="107" borderId="0" applyNumberFormat="0" applyBorder="0" applyAlignment="0" applyProtection="0"/>
    <xf numFmtId="0" fontId="141" fillId="88" borderId="0" applyNumberFormat="0" applyBorder="0" applyAlignment="0" applyProtection="0"/>
    <xf numFmtId="0" fontId="141" fillId="88" borderId="0" applyNumberFormat="0" applyBorder="0" applyAlignment="0" applyProtection="0"/>
    <xf numFmtId="0" fontId="9" fillId="0" borderId="0"/>
    <xf numFmtId="0" fontId="23" fillId="108" borderId="0"/>
    <xf numFmtId="0" fontId="8" fillId="0" borderId="0"/>
    <xf numFmtId="0" fontId="34" fillId="0" borderId="0"/>
    <xf numFmtId="0" fontId="34" fillId="0" borderId="0"/>
    <xf numFmtId="0" fontId="9" fillId="0" borderId="0"/>
    <xf numFmtId="0" fontId="9" fillId="0" borderId="0"/>
    <xf numFmtId="0" fontId="9" fillId="0" borderId="0"/>
    <xf numFmtId="0" fontId="9" fillId="0" borderId="0"/>
    <xf numFmtId="0" fontId="34" fillId="0" borderId="0"/>
    <xf numFmtId="0" fontId="34"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4" fillId="0" borderId="0"/>
    <xf numFmtId="0" fontId="9" fillId="0" borderId="0"/>
    <xf numFmtId="0" fontId="34" fillId="0" borderId="0"/>
    <xf numFmtId="0" fontId="30" fillId="0" borderId="0"/>
    <xf numFmtId="0" fontId="30" fillId="0" borderId="0"/>
    <xf numFmtId="0" fontId="30" fillId="0" borderId="0"/>
    <xf numFmtId="0" fontId="23" fillId="87" borderId="28" applyNumberFormat="0" applyFont="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9"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4" fillId="0" borderId="0"/>
    <xf numFmtId="0" fontId="9" fillId="0" borderId="0"/>
    <xf numFmtId="0" fontId="34" fillId="0" borderId="0"/>
    <xf numFmtId="0" fontId="30" fillId="0" borderId="0"/>
    <xf numFmtId="0" fontId="30" fillId="0" borderId="0"/>
    <xf numFmtId="0" fontId="30" fillId="0" borderId="0"/>
    <xf numFmtId="174" fontId="9" fillId="0" borderId="0" applyFont="0" applyFill="0" applyBorder="0" applyAlignment="0" applyProtection="0"/>
    <xf numFmtId="0" fontId="30" fillId="0" borderId="0"/>
    <xf numFmtId="174" fontId="9" fillId="0" borderId="0" applyFont="0" applyFill="0" applyBorder="0" applyAlignment="0" applyProtection="0"/>
    <xf numFmtId="170" fontId="9" fillId="0" borderId="0" applyFont="0" applyFill="0" applyBorder="0" applyAlignment="0" applyProtection="0"/>
    <xf numFmtId="0" fontId="30" fillId="0" borderId="0"/>
    <xf numFmtId="170" fontId="9"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3" fillId="108"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4" fillId="0" borderId="0"/>
    <xf numFmtId="0" fontId="23" fillId="108" borderId="0"/>
    <xf numFmtId="0" fontId="34" fillId="0" borderId="0"/>
    <xf numFmtId="0" fontId="30" fillId="0" borderId="0"/>
    <xf numFmtId="170" fontId="61"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7" fillId="0" borderId="0"/>
    <xf numFmtId="0" fontId="30" fillId="0" borderId="0"/>
    <xf numFmtId="0" fontId="34" fillId="0" borderId="0"/>
    <xf numFmtId="0" fontId="23" fillId="108" borderId="0"/>
    <xf numFmtId="0" fontId="34"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3" fillId="108" borderId="0"/>
    <xf numFmtId="0" fontId="9" fillId="0" borderId="0"/>
    <xf numFmtId="0" fontId="23" fillId="108" borderId="0"/>
    <xf numFmtId="0" fontId="23" fillId="108" borderId="0"/>
    <xf numFmtId="0" fontId="37" fillId="0" borderId="0"/>
    <xf numFmtId="0" fontId="34" fillId="0" borderId="0"/>
    <xf numFmtId="0" fontId="34" fillId="0" borderId="0"/>
    <xf numFmtId="0" fontId="34" fillId="0" borderId="0"/>
    <xf numFmtId="0" fontId="34" fillId="0" borderId="0"/>
    <xf numFmtId="0" fontId="37" fillId="0" borderId="0"/>
    <xf numFmtId="0" fontId="30" fillId="0" borderId="0"/>
    <xf numFmtId="0" fontId="37" fillId="0" borderId="0"/>
    <xf numFmtId="174" fontId="9" fillId="0" borderId="0" applyFont="0" applyFill="0" applyBorder="0" applyAlignment="0" applyProtection="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3" fillId="108" borderId="0"/>
    <xf numFmtId="0" fontId="9" fillId="0" borderId="0"/>
    <xf numFmtId="0" fontId="9" fillId="0" borderId="0"/>
    <xf numFmtId="0" fontId="9" fillId="0" borderId="0"/>
    <xf numFmtId="0" fontId="23" fillId="108" borderId="0"/>
    <xf numFmtId="0" fontId="8" fillId="0" borderId="0"/>
    <xf numFmtId="0" fontId="62" fillId="0" borderId="0"/>
    <xf numFmtId="0" fontId="23" fillId="108"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8" fillId="0" borderId="0"/>
    <xf numFmtId="0" fontId="23" fillId="108" borderId="0"/>
    <xf numFmtId="0" fontId="23" fillId="108" borderId="0"/>
    <xf numFmtId="0" fontId="9" fillId="0" borderId="0"/>
    <xf numFmtId="0" fontId="23" fillId="108" borderId="0"/>
    <xf numFmtId="0" fontId="9" fillId="0" borderId="0"/>
    <xf numFmtId="0" fontId="9" fillId="0" borderId="0"/>
    <xf numFmtId="0" fontId="23" fillId="108" borderId="0"/>
    <xf numFmtId="0" fontId="8" fillId="0" borderId="0"/>
    <xf numFmtId="0" fontId="9" fillId="0" borderId="0"/>
    <xf numFmtId="0" fontId="23" fillId="108" borderId="0"/>
    <xf numFmtId="0" fontId="9" fillId="0" borderId="0"/>
    <xf numFmtId="0" fontId="9" fillId="0" borderId="0"/>
    <xf numFmtId="0" fontId="9" fillId="0" borderId="0"/>
    <xf numFmtId="0" fontId="9" fillId="0" borderId="0"/>
    <xf numFmtId="170" fontId="9" fillId="0" borderId="0" applyFont="0" applyFill="0" applyBorder="0" applyAlignment="0" applyProtection="0"/>
    <xf numFmtId="0" fontId="34" fillId="0" borderId="0"/>
    <xf numFmtId="0" fontId="9" fillId="0" borderId="0"/>
    <xf numFmtId="0" fontId="34" fillId="0" borderId="0"/>
    <xf numFmtId="0" fontId="34" fillId="0" borderId="0"/>
    <xf numFmtId="0" fontId="8" fillId="0" borderId="0"/>
    <xf numFmtId="170" fontId="9" fillId="0" borderId="0" applyFont="0" applyFill="0" applyBorder="0" applyAlignment="0" applyProtection="0"/>
    <xf numFmtId="0" fontId="34" fillId="0" borderId="0"/>
    <xf numFmtId="0" fontId="9" fillId="0" borderId="0"/>
    <xf numFmtId="0" fontId="9" fillId="0" borderId="0"/>
    <xf numFmtId="0" fontId="23" fillId="108" borderId="0"/>
    <xf numFmtId="0" fontId="23" fillId="108" borderId="0"/>
    <xf numFmtId="0" fontId="8" fillId="0" borderId="0"/>
    <xf numFmtId="0" fontId="23" fillId="108" borderId="0"/>
    <xf numFmtId="0" fontId="9" fillId="0" borderId="0"/>
    <xf numFmtId="0" fontId="9" fillId="0"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194" fontId="9" fillId="0" borderId="0" applyFont="0" applyFill="0" applyBorder="0" applyAlignment="0" applyProtection="0"/>
    <xf numFmtId="0" fontId="23" fillId="108" borderId="0"/>
    <xf numFmtId="0" fontId="9"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34" fillId="0" borderId="0"/>
    <xf numFmtId="0" fontId="9" fillId="0" borderId="0"/>
    <xf numFmtId="0" fontId="34" fillId="0" borderId="0"/>
    <xf numFmtId="0" fontId="23" fillId="108" borderId="0"/>
    <xf numFmtId="0" fontId="23" fillId="108" borderId="0"/>
    <xf numFmtId="0" fontId="23" fillId="108" borderId="0"/>
    <xf numFmtId="0" fontId="8" fillId="0" borderId="0"/>
    <xf numFmtId="0" fontId="8" fillId="0" borderId="0"/>
    <xf numFmtId="0" fontId="8" fillId="0" borderId="0"/>
    <xf numFmtId="0" fontId="8" fillId="0" borderId="0"/>
    <xf numFmtId="0" fontId="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7" borderId="28" applyNumberFormat="0" applyFont="0" applyAlignment="0" applyProtection="0"/>
    <xf numFmtId="0" fontId="11" fillId="16" borderId="23" applyNumberFormat="0" applyFont="0" applyAlignment="0" applyProtection="0"/>
    <xf numFmtId="0" fontId="62" fillId="45" borderId="42" applyNumberFormat="0" applyFont="0" applyAlignment="0" applyProtection="0"/>
    <xf numFmtId="0" fontId="61" fillId="16" borderId="23" applyNumberFormat="0" applyFont="0" applyAlignment="0" applyProtection="0"/>
    <xf numFmtId="0" fontId="9" fillId="0" borderId="0"/>
    <xf numFmtId="0" fontId="11" fillId="16" borderId="23" applyNumberFormat="0" applyFont="0" applyAlignment="0" applyProtection="0"/>
    <xf numFmtId="0" fontId="11" fillId="45" borderId="42" applyNumberFormat="0" applyFont="0" applyAlignment="0" applyProtection="0"/>
    <xf numFmtId="0" fontId="51" fillId="47" borderId="20" applyNumberFormat="0" applyAlignment="0" applyProtection="0"/>
    <xf numFmtId="0" fontId="151" fillId="56" borderId="43" applyNumberFormat="0" applyAlignment="0" applyProtection="0"/>
    <xf numFmtId="14" fontId="68" fillId="0" borderId="0">
      <alignment horizontal="center" wrapText="1"/>
      <protection locked="0"/>
    </xf>
    <xf numFmtId="16" fontId="68" fillId="0" borderId="0">
      <alignment horizontal="center" wrapText="1"/>
      <protection locked="0"/>
    </xf>
    <xf numFmtId="9" fontId="9"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214" fontId="155" fillId="0" borderId="0"/>
    <xf numFmtId="164" fontId="155" fillId="0" borderId="0"/>
    <xf numFmtId="214" fontId="155" fillId="0" borderId="0"/>
    <xf numFmtId="164" fontId="155" fillId="0" borderId="0"/>
    <xf numFmtId="219" fontId="164" fillId="0" borderId="0" applyNumberFormat="0" applyFill="0" applyBorder="0" applyAlignment="0" applyProtection="0">
      <alignment horizontal="left"/>
    </xf>
    <xf numFmtId="38" fontId="164" fillId="0" borderId="0"/>
    <xf numFmtId="0" fontId="164" fillId="0" borderId="0"/>
    <xf numFmtId="0" fontId="151" fillId="94" borderId="43" applyNumberFormat="0" applyAlignment="0" applyProtection="0"/>
    <xf numFmtId="0" fontId="207" fillId="56" borderId="43" applyNumberFormat="0" applyAlignment="0" applyProtection="0"/>
    <xf numFmtId="0" fontId="51" fillId="47" borderId="20" applyNumberFormat="0" applyAlignment="0" applyProtection="0"/>
    <xf numFmtId="4" fontId="23" fillId="107" borderId="28" applyNumberFormat="0" applyProtection="0">
      <alignment vertical="center"/>
    </xf>
    <xf numFmtId="4" fontId="23" fillId="107" borderId="28" applyNumberFormat="0" applyProtection="0">
      <alignment vertical="center"/>
    </xf>
    <xf numFmtId="4" fontId="166" fillId="107" borderId="45" applyNumberFormat="0" applyProtection="0">
      <alignment vertical="center"/>
    </xf>
    <xf numFmtId="4" fontId="166" fillId="107" borderId="45" applyNumberFormat="0" applyProtection="0">
      <alignment vertical="center"/>
    </xf>
    <xf numFmtId="4" fontId="166" fillId="107" borderId="45" applyNumberFormat="0" applyProtection="0">
      <alignment vertical="center"/>
    </xf>
    <xf numFmtId="4" fontId="168" fillId="58" borderId="28" applyNumberFormat="0" applyProtection="0">
      <alignment vertical="center"/>
    </xf>
    <xf numFmtId="4" fontId="167" fillId="107" borderId="45" applyNumberFormat="0" applyProtection="0">
      <alignment vertical="center"/>
    </xf>
    <xf numFmtId="4" fontId="23" fillId="58" borderId="28" applyNumberFormat="0" applyProtection="0">
      <alignment horizontal="left" vertical="center" indent="1"/>
    </xf>
    <xf numFmtId="4" fontId="166" fillId="107" borderId="45" applyNumberFormat="0" applyProtection="0">
      <alignment horizontal="left" vertical="center" indent="1"/>
    </xf>
    <xf numFmtId="4" fontId="166" fillId="107" borderId="45" applyNumberFormat="0" applyProtection="0">
      <alignment horizontal="left" vertical="center" indent="1"/>
    </xf>
    <xf numFmtId="4" fontId="166" fillId="107" borderId="45" applyNumberFormat="0" applyProtection="0">
      <alignment horizontal="left" vertical="center" indent="1"/>
    </xf>
    <xf numFmtId="0" fontId="169" fillId="107" borderId="45" applyNumberFormat="0" applyProtection="0">
      <alignment horizontal="left" vertical="top" indent="1"/>
    </xf>
    <xf numFmtId="0" fontId="166" fillId="107" borderId="45" applyNumberFormat="0" applyProtection="0">
      <alignment horizontal="left" vertical="top" indent="1"/>
    </xf>
    <xf numFmtId="4" fontId="23" fillId="61" borderId="28" applyNumberFormat="0" applyProtection="0">
      <alignment horizontal="left" vertical="center" indent="1"/>
    </xf>
    <xf numFmtId="4" fontId="166" fillId="41" borderId="0" applyNumberFormat="0" applyProtection="0">
      <alignment horizontal="left" vertical="center" indent="1"/>
    </xf>
    <xf numFmtId="4" fontId="166" fillId="41" borderId="0" applyNumberFormat="0" applyProtection="0">
      <alignment horizontal="left" vertical="center" indent="1"/>
    </xf>
    <xf numFmtId="4" fontId="166" fillId="41" borderId="0" applyNumberFormat="0" applyProtection="0">
      <alignment horizontal="left" vertical="center" indent="1"/>
    </xf>
    <xf numFmtId="4" fontId="23" fillId="44" borderId="28" applyNumberFormat="0" applyProtection="0">
      <alignment horizontal="right" vertical="center"/>
    </xf>
    <xf numFmtId="4" fontId="62" fillId="44" borderId="45" applyNumberFormat="0" applyProtection="0">
      <alignment horizontal="right" vertical="center"/>
    </xf>
    <xf numFmtId="4" fontId="23" fillId="106" borderId="28" applyNumberFormat="0" applyProtection="0">
      <alignment horizontal="right" vertical="center"/>
    </xf>
    <xf numFmtId="4" fontId="62" fillId="43" borderId="45" applyNumberFormat="0" applyProtection="0">
      <alignment horizontal="right" vertical="center"/>
    </xf>
    <xf numFmtId="4" fontId="23" fillId="77" borderId="46" applyNumberFormat="0" applyProtection="0">
      <alignment horizontal="right" vertical="center"/>
    </xf>
    <xf numFmtId="4" fontId="62" fillId="77" borderId="45" applyNumberFormat="0" applyProtection="0">
      <alignment horizontal="right" vertical="center"/>
    </xf>
    <xf numFmtId="4" fontId="23" fillId="57" borderId="28" applyNumberFormat="0" applyProtection="0">
      <alignment horizontal="right" vertical="center"/>
    </xf>
    <xf numFmtId="4" fontId="62" fillId="57" borderId="45" applyNumberFormat="0" applyProtection="0">
      <alignment horizontal="right" vertical="center"/>
    </xf>
    <xf numFmtId="4" fontId="23" fillId="62" borderId="28" applyNumberFormat="0" applyProtection="0">
      <alignment horizontal="right" vertical="center"/>
    </xf>
    <xf numFmtId="4" fontId="62" fillId="62" borderId="45" applyNumberFormat="0" applyProtection="0">
      <alignment horizontal="right" vertical="center"/>
    </xf>
    <xf numFmtId="4" fontId="23" fillId="90" borderId="28" applyNumberFormat="0" applyProtection="0">
      <alignment horizontal="right" vertical="center"/>
    </xf>
    <xf numFmtId="4" fontId="62" fillId="90" borderId="45" applyNumberFormat="0" applyProtection="0">
      <alignment horizontal="right" vertical="center"/>
    </xf>
    <xf numFmtId="4" fontId="23" fillId="54" borderId="28" applyNumberFormat="0" applyProtection="0">
      <alignment horizontal="right" vertical="center"/>
    </xf>
    <xf numFmtId="4" fontId="62" fillId="54" borderId="45" applyNumberFormat="0" applyProtection="0">
      <alignment horizontal="right" vertical="center"/>
    </xf>
    <xf numFmtId="4" fontId="23" fillId="92" borderId="28" applyNumberFormat="0" applyProtection="0">
      <alignment horizontal="right" vertical="center"/>
    </xf>
    <xf numFmtId="4" fontId="62" fillId="92" borderId="45" applyNumberFormat="0" applyProtection="0">
      <alignment horizontal="right" vertical="center"/>
    </xf>
    <xf numFmtId="4" fontId="23" fillId="55" borderId="28" applyNumberFormat="0" applyProtection="0">
      <alignment horizontal="right" vertical="center"/>
    </xf>
    <xf numFmtId="4" fontId="62" fillId="55" borderId="45" applyNumberFormat="0" applyProtection="0">
      <alignment horizontal="right" vertical="center"/>
    </xf>
    <xf numFmtId="4" fontId="23" fillId="115" borderId="46" applyNumberFormat="0" applyProtection="0">
      <alignment horizontal="left" vertical="center" indent="1"/>
    </xf>
    <xf numFmtId="4" fontId="166" fillId="115" borderId="47" applyNumberFormat="0" applyProtection="0">
      <alignment horizontal="left" vertical="center" indent="1"/>
    </xf>
    <xf numFmtId="4" fontId="9" fillId="53" borderId="46" applyNumberFormat="0" applyProtection="0">
      <alignment horizontal="left" vertical="center" indent="1"/>
    </xf>
    <xf numFmtId="4" fontId="62" fillId="116" borderId="0" applyNumberFormat="0" applyProtection="0">
      <alignment horizontal="left" vertical="center" indent="1"/>
    </xf>
    <xf numFmtId="4" fontId="9" fillId="53" borderId="46" applyNumberFormat="0" applyProtection="0">
      <alignment horizontal="left" vertical="center" indent="1"/>
    </xf>
    <xf numFmtId="4" fontId="170" fillId="53" borderId="0" applyNumberFormat="0" applyProtection="0">
      <alignment horizontal="left" vertical="center" indent="1"/>
    </xf>
    <xf numFmtId="4" fontId="23" fillId="41" borderId="28" applyNumberFormat="0" applyProtection="0">
      <alignment horizontal="right" vertical="center"/>
    </xf>
    <xf numFmtId="4" fontId="62" fillId="41" borderId="45" applyNumberFormat="0" applyProtection="0">
      <alignment horizontal="right" vertical="center"/>
    </xf>
    <xf numFmtId="4" fontId="62" fillId="41" borderId="45" applyNumberFormat="0" applyProtection="0">
      <alignment horizontal="right" vertical="center"/>
    </xf>
    <xf numFmtId="4" fontId="62" fillId="41" borderId="45" applyNumberFormat="0" applyProtection="0">
      <alignment horizontal="right" vertical="center"/>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174" fontId="9" fillId="0" borderId="0" applyFont="0" applyFill="0" applyBorder="0" applyAlignment="0" applyProtection="0"/>
    <xf numFmtId="174" fontId="9" fillId="0" borderId="0" applyFont="0" applyFill="0" applyBorder="0" applyAlignment="0" applyProtection="0"/>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47" borderId="57" applyNumberFormat="0">
      <protection locked="0"/>
    </xf>
    <xf numFmtId="0" fontId="9" fillId="47" borderId="41" applyNumberFormat="0">
      <protection locked="0"/>
    </xf>
    <xf numFmtId="0" fontId="23" fillId="47" borderId="57" applyNumberFormat="0">
      <protection locked="0"/>
    </xf>
    <xf numFmtId="0" fontId="35" fillId="53" borderId="58" applyBorder="0"/>
    <xf numFmtId="4" fontId="171" fillId="45" borderId="45" applyNumberFormat="0" applyProtection="0">
      <alignment vertical="center"/>
    </xf>
    <xf numFmtId="4" fontId="62" fillId="45" borderId="45" applyNumberFormat="0" applyProtection="0">
      <alignment vertical="center"/>
    </xf>
    <xf numFmtId="4" fontId="168" fillId="104" borderId="41" applyNumberFormat="0" applyProtection="0">
      <alignment vertical="center"/>
    </xf>
    <xf numFmtId="4" fontId="196" fillId="45" borderId="45" applyNumberFormat="0" applyProtection="0">
      <alignment vertical="center"/>
    </xf>
    <xf numFmtId="4" fontId="171" fillId="56" borderId="45" applyNumberFormat="0" applyProtection="0">
      <alignment horizontal="left" vertical="center" indent="1"/>
    </xf>
    <xf numFmtId="4" fontId="62" fillId="45" borderId="45" applyNumberFormat="0" applyProtection="0">
      <alignment horizontal="left" vertical="center" indent="1"/>
    </xf>
    <xf numFmtId="0" fontId="171" fillId="45" borderId="45" applyNumberFormat="0" applyProtection="0">
      <alignment horizontal="left" vertical="top" indent="1"/>
    </xf>
    <xf numFmtId="0" fontId="62" fillId="45" borderId="45" applyNumberFormat="0" applyProtection="0">
      <alignment horizontal="left" vertical="top" indent="1"/>
    </xf>
    <xf numFmtId="4" fontId="23" fillId="0" borderId="28" applyNumberFormat="0" applyProtection="0">
      <alignment horizontal="right" vertical="center"/>
    </xf>
    <xf numFmtId="4" fontId="62" fillId="116" borderId="45" applyNumberFormat="0" applyProtection="0">
      <alignment horizontal="right" vertical="center"/>
    </xf>
    <xf numFmtId="4" fontId="62" fillId="116" borderId="45" applyNumberFormat="0" applyProtection="0">
      <alignment horizontal="right" vertical="center"/>
    </xf>
    <xf numFmtId="4" fontId="62" fillId="116" borderId="45" applyNumberFormat="0" applyProtection="0">
      <alignment horizontal="right" vertical="center"/>
    </xf>
    <xf numFmtId="4" fontId="168" fillId="6" borderId="28" applyNumberFormat="0" applyProtection="0">
      <alignment horizontal="right" vertical="center"/>
    </xf>
    <xf numFmtId="4" fontId="196" fillId="116" borderId="45" applyNumberFormat="0" applyProtection="0">
      <alignment horizontal="right" vertical="center"/>
    </xf>
    <xf numFmtId="4" fontId="23" fillId="61" borderId="28" applyNumberFormat="0" applyProtection="0">
      <alignment horizontal="left" vertical="center" indent="1"/>
    </xf>
    <xf numFmtId="4" fontId="62" fillId="41" borderId="45" applyNumberFormat="0" applyProtection="0">
      <alignment horizontal="left" vertical="center" indent="1"/>
    </xf>
    <xf numFmtId="4" fontId="62" fillId="41" borderId="45" applyNumberFormat="0" applyProtection="0">
      <alignment horizontal="left" vertical="center" indent="1"/>
    </xf>
    <xf numFmtId="4" fontId="62" fillId="41" borderId="45" applyNumberFormat="0" applyProtection="0">
      <alignment horizontal="left" vertical="center" indent="1"/>
    </xf>
    <xf numFmtId="0" fontId="171" fillId="41" borderId="45" applyNumberFormat="0" applyProtection="0">
      <alignment horizontal="left" vertical="top" indent="1"/>
    </xf>
    <xf numFmtId="0" fontId="62" fillId="41" borderId="45" applyNumberFormat="0" applyProtection="0">
      <alignment horizontal="left" vertical="top" indent="1"/>
    </xf>
    <xf numFmtId="4" fontId="172" fillId="105" borderId="46" applyNumberFormat="0" applyProtection="0">
      <alignment horizontal="left" vertical="center" indent="1"/>
    </xf>
    <xf numFmtId="4" fontId="197" fillId="105" borderId="0" applyNumberFormat="0" applyProtection="0">
      <alignment horizontal="left" vertical="center" indent="1"/>
    </xf>
    <xf numFmtId="0" fontId="23" fillId="119" borderId="41"/>
    <xf numFmtId="4" fontId="173" fillId="47" borderId="28" applyNumberFormat="0" applyProtection="0">
      <alignment horizontal="right" vertical="center"/>
    </xf>
    <xf numFmtId="4" fontId="195" fillId="116" borderId="45" applyNumberFormat="0" applyProtection="0">
      <alignment horizontal="right" vertical="center"/>
    </xf>
    <xf numFmtId="40" fontId="174" fillId="0" borderId="0" applyBorder="0">
      <alignment horizontal="right"/>
    </xf>
    <xf numFmtId="0" fontId="174" fillId="0" borderId="0" applyBorder="0">
      <alignment horizontal="right"/>
    </xf>
    <xf numFmtId="0" fontId="198" fillId="0" borderId="0" applyNumberFormat="0" applyFill="0" applyBorder="0" applyAlignment="0" applyProtection="0"/>
    <xf numFmtId="0" fontId="208" fillId="0" borderId="0" applyNumberFormat="0" applyFill="0" applyBorder="0" applyAlignment="0" applyProtection="0"/>
    <xf numFmtId="0" fontId="192" fillId="0" borderId="0" applyNumberFormat="0" applyFill="0" applyBorder="0" applyAlignment="0" applyProtection="0"/>
    <xf numFmtId="0" fontId="54" fillId="0" borderId="0" applyNumberFormat="0" applyFill="0" applyBorder="0" applyAlignment="0" applyProtection="0"/>
    <xf numFmtId="0" fontId="209" fillId="0" borderId="0" applyNumberFormat="0" applyFill="0" applyBorder="0" applyAlignment="0" applyProtection="0"/>
    <xf numFmtId="0" fontId="55" fillId="0" borderId="0" applyNumberFormat="0" applyFill="0" applyBorder="0" applyAlignment="0" applyProtection="0"/>
    <xf numFmtId="0" fontId="182" fillId="0" borderId="0" applyNumberFormat="0" applyFill="0" applyBorder="0" applyAlignment="0" applyProtection="0"/>
    <xf numFmtId="0" fontId="177" fillId="0" borderId="0" applyNumberFormat="0" applyFill="0" applyBorder="0" applyAlignment="0" applyProtection="0"/>
    <xf numFmtId="0" fontId="124" fillId="0" borderId="33" applyNumberFormat="0" applyFill="0" applyAlignment="0" applyProtection="0"/>
    <xf numFmtId="0" fontId="179" fillId="0" borderId="34" applyNumberFormat="0" applyFill="0" applyAlignment="0" applyProtection="0"/>
    <xf numFmtId="0" fontId="126" fillId="0" borderId="48" applyNumberFormat="0" applyFill="0" applyAlignment="0" applyProtection="0"/>
    <xf numFmtId="0" fontId="183" fillId="0" borderId="36" applyNumberFormat="0" applyFill="0" applyAlignment="0" applyProtection="0"/>
    <xf numFmtId="0" fontId="112" fillId="0" borderId="49" applyNumberFormat="0" applyFill="0" applyAlignment="0" applyProtection="0"/>
    <xf numFmtId="0" fontId="113" fillId="0" borderId="39" applyNumberFormat="0" applyFill="0" applyAlignment="0" applyProtection="0"/>
    <xf numFmtId="0" fontId="182"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0" fontId="177" fillId="0" borderId="0" applyNumberFormat="0" applyFill="0" applyBorder="0" applyAlignment="0" applyProtection="0"/>
    <xf numFmtId="192" fontId="109" fillId="0" borderId="50">
      <protection locked="0"/>
    </xf>
    <xf numFmtId="4" fontId="62" fillId="116" borderId="0" applyNumberFormat="0" applyProtection="0">
      <alignment horizontal="left" vertical="center" indent="1"/>
    </xf>
    <xf numFmtId="0" fontId="110" fillId="0" borderId="56" applyNumberFormat="0" applyFill="0" applyAlignment="0" applyProtection="0"/>
    <xf numFmtId="0" fontId="2" fillId="0" borderId="51"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9" fillId="0" borderId="0"/>
    <xf numFmtId="0" fontId="186" fillId="0" borderId="51" applyNumberFormat="0" applyFill="0" applyAlignment="0" applyProtection="0"/>
    <xf numFmtId="170" fontId="8" fillId="0" borderId="0" applyFont="0" applyFill="0" applyBorder="0" applyAlignment="0" applyProtection="0"/>
    <xf numFmtId="192" fontId="109" fillId="0" borderId="50">
      <protection locked="0"/>
    </xf>
    <xf numFmtId="0" fontId="110" fillId="0" borderId="59" applyNumberFormat="0" applyFill="0" applyAlignment="0" applyProtection="0"/>
    <xf numFmtId="0" fontId="110" fillId="0" borderId="56" applyNumberFormat="0" applyFill="0" applyAlignment="0" applyProtection="0"/>
    <xf numFmtId="192" fontId="109" fillId="0" borderId="50">
      <protection locked="0"/>
    </xf>
    <xf numFmtId="0" fontId="54" fillId="0" borderId="0" applyNumberFormat="0" applyFill="0" applyBorder="0" applyAlignment="0" applyProtection="0"/>
    <xf numFmtId="0" fontId="30" fillId="0" borderId="0"/>
    <xf numFmtId="0" fontId="30" fillId="0" borderId="0"/>
    <xf numFmtId="0" fontId="23" fillId="116" borderId="45" applyNumberFormat="0" applyProtection="0">
      <alignment horizontal="left" vertical="top" indent="1"/>
    </xf>
    <xf numFmtId="0" fontId="30" fillId="0" borderId="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43" fillId="20" borderId="0" applyNumberFormat="0" applyBorder="0" applyAlignment="0" applyProtection="0"/>
    <xf numFmtId="0" fontId="43" fillId="36" borderId="0" applyNumberFormat="0" applyBorder="0" applyAlignment="0" applyProtection="0"/>
    <xf numFmtId="0" fontId="48" fillId="10" borderId="0" applyNumberFormat="0" applyBorder="0" applyAlignment="0" applyProtection="0"/>
    <xf numFmtId="0" fontId="52" fillId="14" borderId="19" applyNumberFormat="0" applyAlignment="0" applyProtection="0"/>
    <xf numFmtId="0" fontId="8" fillId="0" borderId="0"/>
    <xf numFmtId="0" fontId="34" fillId="0" borderId="0"/>
    <xf numFmtId="0" fontId="43" fillId="17" borderId="0" applyNumberFormat="0" applyBorder="0" applyAlignment="0" applyProtection="0"/>
    <xf numFmtId="0" fontId="43" fillId="29" borderId="0" applyNumberFormat="0" applyBorder="0" applyAlignment="0" applyProtection="0"/>
    <xf numFmtId="0" fontId="43" fillId="37" borderId="0" applyNumberFormat="0" applyBorder="0" applyAlignment="0" applyProtection="0"/>
    <xf numFmtId="0" fontId="34" fillId="0" borderId="0"/>
    <xf numFmtId="0" fontId="49" fillId="11" borderId="0" applyNumberFormat="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0" fontId="8" fillId="16" borderId="23" applyNumberFormat="0" applyFont="0" applyAlignment="0" applyProtection="0"/>
    <xf numFmtId="0" fontId="51" fillId="14" borderId="20" applyNumberFormat="0" applyAlignment="0" applyProtection="0"/>
    <xf numFmtId="0" fontId="2" fillId="0" borderId="24" applyNumberFormat="0" applyFill="0" applyAlignment="0" applyProtection="0"/>
    <xf numFmtId="0" fontId="8" fillId="0" borderId="0"/>
    <xf numFmtId="0" fontId="30" fillId="0" borderId="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192" fontId="109" fillId="0" borderId="50">
      <protection locked="0"/>
    </xf>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12" fillId="0" borderId="49"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6" fillId="0" borderId="48"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24" fillId="0" borderId="33" applyNumberFormat="0" applyFill="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4" fontId="173" fillId="47" borderId="28" applyNumberFormat="0" applyProtection="0">
      <alignment horizontal="right" vertical="center"/>
    </xf>
    <xf numFmtId="4" fontId="173" fillId="47" borderId="28" applyNumberFormat="0" applyProtection="0">
      <alignment horizontal="right" vertical="center"/>
    </xf>
    <xf numFmtId="4" fontId="173" fillId="47" borderId="28" applyNumberFormat="0" applyProtection="0">
      <alignment horizontal="right" vertical="center"/>
    </xf>
    <xf numFmtId="4" fontId="173" fillId="47" borderId="28" applyNumberFormat="0" applyProtection="0">
      <alignment horizontal="right" vertical="center"/>
    </xf>
    <xf numFmtId="4" fontId="173" fillId="47" borderId="28" applyNumberFormat="0" applyProtection="0">
      <alignment horizontal="right" vertical="center"/>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4" fontId="172" fillId="105" borderId="46" applyNumberFormat="0" applyProtection="0">
      <alignment horizontal="left" vertical="center"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0" fontId="171" fillId="41" borderId="45" applyNumberFormat="0" applyProtection="0">
      <alignment horizontal="left" vertical="top"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62" fillId="41" borderId="45" applyNumberFormat="0" applyProtection="0">
      <alignment horizontal="left" vertical="center" indent="1"/>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168" fillId="6"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23" fillId="0" borderId="28" applyNumberFormat="0" applyProtection="0">
      <alignment horizontal="right" vertical="center"/>
    </xf>
    <xf numFmtId="4" fontId="62" fillId="116" borderId="45" applyNumberFormat="0" applyProtection="0">
      <alignment horizontal="right" vertical="center"/>
    </xf>
    <xf numFmtId="0" fontId="171" fillId="45" borderId="45" applyNumberFormat="0" applyProtection="0">
      <alignment horizontal="left" vertical="top" indent="1"/>
    </xf>
    <xf numFmtId="0" fontId="171" fillId="45" borderId="45" applyNumberFormat="0" applyProtection="0">
      <alignment horizontal="left" vertical="top" indent="1"/>
    </xf>
    <xf numFmtId="0" fontId="171" fillId="45" borderId="45" applyNumberFormat="0" applyProtection="0">
      <alignment horizontal="left" vertical="top" indent="1"/>
    </xf>
    <xf numFmtId="0" fontId="171" fillId="45" borderId="45" applyNumberFormat="0" applyProtection="0">
      <alignment horizontal="left" vertical="top" indent="1"/>
    </xf>
    <xf numFmtId="0" fontId="171" fillId="45" borderId="45" applyNumberFormat="0" applyProtection="0">
      <alignment horizontal="left" vertical="top"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71" fillId="56" borderId="45" applyNumberFormat="0" applyProtection="0">
      <alignment horizontal="left" vertical="center" indent="1"/>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68" fillId="104" borderId="41"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4" fontId="171" fillId="45" borderId="45" applyNumberFormat="0" applyProtection="0">
      <alignment vertical="center"/>
    </xf>
    <xf numFmtId="0" fontId="23" fillId="47" borderId="57"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47" borderId="57" applyNumberFormat="0">
      <protection locked="0"/>
    </xf>
    <xf numFmtId="0" fontId="23" fillId="47" borderId="57" applyNumberFormat="0">
      <protection locked="0"/>
    </xf>
    <xf numFmtId="0" fontId="23" fillId="47" borderId="57" applyNumberFormat="0">
      <protection locked="0"/>
    </xf>
    <xf numFmtId="0" fontId="9" fillId="47" borderId="41" applyNumberFormat="0">
      <protection locked="0"/>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9" fillId="41" borderId="45" applyNumberFormat="0" applyProtection="0">
      <alignment horizontal="left" vertical="center"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45" applyNumberFormat="0" applyProtection="0">
      <alignment horizontal="left" vertical="top"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41"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0" borderId="0"/>
    <xf numFmtId="0" fontId="23" fillId="101" borderId="28" applyNumberFormat="0" applyProtection="0">
      <alignment horizontal="left" vertical="center" indent="1"/>
    </xf>
    <xf numFmtId="9" fontId="30" fillId="0" borderId="0" applyFont="0" applyFill="0" applyBorder="0" applyAlignment="0" applyProtection="0"/>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170" fontId="8" fillId="0" borderId="0" applyFont="0" applyFill="0" applyBorder="0" applyAlignment="0" applyProtection="0"/>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174" fontId="9" fillId="0" borderId="0" applyFont="0" applyFill="0" applyBorder="0" applyAlignment="0" applyProtection="0"/>
    <xf numFmtId="0" fontId="56" fillId="0" borderId="0" applyNumberFormat="0" applyFill="0" applyBorder="0" applyAlignment="0" applyProtection="0"/>
    <xf numFmtId="0" fontId="30" fillId="0" borderId="0"/>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41"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0" fontId="199" fillId="51" borderId="0" applyNumberFormat="0" applyBorder="0" applyAlignment="0" applyProtection="0"/>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116" borderId="46" applyNumberFormat="0" applyProtection="0">
      <alignment horizontal="left" vertical="center" indent="1"/>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23" fillId="41" borderId="28" applyNumberFormat="0" applyProtection="0">
      <alignment horizontal="right" vertical="center"/>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115" borderId="46" applyNumberFormat="0" applyProtection="0">
      <alignment horizontal="left" vertical="center" indent="1"/>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55"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92"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54"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90"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62"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57" borderId="28"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77" borderId="46"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106"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44" borderId="28" applyNumberFormat="0" applyProtection="0">
      <alignment horizontal="right" vertical="center"/>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4" fontId="23" fillId="61" borderId="28" applyNumberFormat="0" applyProtection="0">
      <alignment horizontal="left" vertical="center"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0" fontId="169" fillId="107" borderId="45" applyNumberFormat="0" applyProtection="0">
      <alignment horizontal="left" vertical="top"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23" fillId="58" borderId="28" applyNumberFormat="0" applyProtection="0">
      <alignment horizontal="left" vertical="center" indent="1"/>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168" fillId="58"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4" fontId="23" fillId="107" borderId="28" applyNumberFormat="0" applyProtection="0">
      <alignment vertical="center"/>
    </xf>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151" fillId="94" borderId="43" applyNumberFormat="0" applyAlignment="0" applyProtection="0"/>
    <xf numFmtId="0" fontId="9" fillId="0" borderId="0"/>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9" fontId="37" fillId="0" borderId="0" applyFont="0" applyFill="0" applyBorder="0" applyAlignment="0" applyProtection="0"/>
    <xf numFmtId="9" fontId="9" fillId="0" borderId="0" applyFont="0" applyFill="0" applyBorder="0" applyAlignment="0" applyProtection="0"/>
    <xf numFmtId="9" fontId="37"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150" fillId="47" borderId="6">
      <alignment horizontal="center" vertical="center" wrapText="1"/>
    </xf>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0" fontId="23" fillId="108" borderId="0"/>
    <xf numFmtId="0" fontId="23" fillId="108" borderId="0"/>
    <xf numFmtId="0" fontId="23" fillId="108" borderId="0"/>
    <xf numFmtId="0" fontId="23" fillId="108" borderId="0"/>
    <xf numFmtId="0" fontId="23" fillId="108" borderId="0"/>
    <xf numFmtId="170" fontId="23" fillId="0" borderId="0" applyFont="0" applyFill="0" applyBorder="0" applyAlignment="0" applyProtection="0"/>
    <xf numFmtId="174" fontId="9" fillId="0" borderId="0" applyFont="0" applyFill="0" applyBorder="0" applyAlignment="0" applyProtection="0"/>
    <xf numFmtId="0" fontId="71" fillId="88" borderId="0" applyNumberFormat="0" applyBorder="0" applyAlignment="0" applyProtection="0"/>
    <xf numFmtId="0" fontId="71" fillId="88" borderId="0" applyNumberFormat="0" applyBorder="0" applyAlignment="0" applyProtection="0"/>
    <xf numFmtId="0" fontId="141" fillId="88" borderId="0" applyNumberFormat="0" applyBorder="0" applyAlignment="0" applyProtection="0"/>
    <xf numFmtId="174"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0" fontId="37" fillId="0" borderId="0"/>
    <xf numFmtId="0" fontId="132" fillId="87" borderId="0" applyNumberFormat="0" applyBorder="0" applyAlignment="0" applyProtection="0"/>
    <xf numFmtId="0" fontId="34" fillId="0" borderId="0"/>
    <xf numFmtId="0" fontId="34" fillId="0" borderId="0"/>
    <xf numFmtId="0" fontId="34" fillId="0" borderId="0"/>
    <xf numFmtId="9" fontId="37" fillId="0" borderId="0" applyFont="0" applyFill="0" applyBorder="0" applyAlignment="0" applyProtection="0"/>
    <xf numFmtId="0" fontId="34" fillId="0" borderId="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0" fontId="34" fillId="0" borderId="0"/>
    <xf numFmtId="9" fontId="37" fillId="0" borderId="0" applyFont="0" applyFill="0" applyBorder="0" applyAlignment="0" applyProtection="0"/>
    <xf numFmtId="9" fontId="9" fillId="0" borderId="0" applyFont="0" applyFill="0" applyBorder="0" applyAlignment="0" applyProtection="0"/>
    <xf numFmtId="0" fontId="34" fillId="0" borderId="0"/>
    <xf numFmtId="0" fontId="34" fillId="0" borderId="0"/>
    <xf numFmtId="0" fontId="34" fillId="0" borderId="0"/>
    <xf numFmtId="193" fontId="9"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117" fillId="88" borderId="28" applyNumberFormat="0" applyAlignment="0" applyProtection="0"/>
    <xf numFmtId="0" fontId="117" fillId="88" borderId="28" applyNumberFormat="0" applyAlignment="0" applyProtection="0"/>
    <xf numFmtId="0" fontId="66" fillId="91" borderId="0" applyNumberFormat="0" applyBorder="0" applyAlignment="0" applyProtection="0"/>
    <xf numFmtId="0" fontId="66" fillId="69" borderId="0" applyNumberFormat="0" applyBorder="0" applyAlignment="0" applyProtection="0"/>
    <xf numFmtId="0" fontId="66" fillId="69" borderId="0" applyNumberFormat="0" applyBorder="0" applyAlignment="0" applyProtection="0"/>
    <xf numFmtId="0" fontId="9" fillId="0" borderId="0"/>
    <xf numFmtId="0" fontId="23" fillId="108" borderId="0"/>
    <xf numFmtId="0" fontId="66" fillId="84" borderId="0" applyNumberFormat="0" applyBorder="0" applyAlignment="0" applyProtection="0"/>
    <xf numFmtId="0" fontId="9" fillId="0" borderId="0"/>
    <xf numFmtId="0" fontId="9" fillId="0" borderId="0"/>
    <xf numFmtId="0" fontId="66" fillId="82" borderId="0" applyNumberFormat="0" applyBorder="0" applyAlignment="0" applyProtection="0"/>
    <xf numFmtId="0" fontId="66" fillId="82" borderId="0" applyNumberFormat="0" applyBorder="0" applyAlignment="0" applyProtection="0"/>
    <xf numFmtId="0" fontId="23" fillId="108" borderId="0"/>
    <xf numFmtId="0" fontId="34" fillId="0" borderId="0"/>
    <xf numFmtId="0" fontId="34" fillId="0" borderId="0"/>
    <xf numFmtId="0" fontId="66" fillId="71" borderId="0" applyNumberFormat="0" applyBorder="0" applyAlignment="0" applyProtection="0"/>
    <xf numFmtId="0" fontId="66" fillId="71" borderId="0" applyNumberFormat="0" applyBorder="0" applyAlignment="0" applyProtection="0"/>
    <xf numFmtId="0" fontId="34" fillId="0" borderId="0"/>
    <xf numFmtId="0" fontId="34" fillId="0" borderId="0"/>
    <xf numFmtId="0" fontId="66" fillId="63" borderId="0" applyNumberFormat="0" applyBorder="0" applyAlignment="0" applyProtection="0"/>
    <xf numFmtId="0" fontId="34" fillId="0" borderId="0"/>
    <xf numFmtId="0" fontId="112" fillId="0" borderId="0" applyNumberFormat="0" applyFill="0" applyBorder="0" applyAlignment="0" applyProtection="0"/>
    <xf numFmtId="0" fontId="23" fillId="108" borderId="0"/>
    <xf numFmtId="0" fontId="23" fillId="108" borderId="0"/>
    <xf numFmtId="0" fontId="8" fillId="0" borderId="0"/>
    <xf numFmtId="0" fontId="23" fillId="108" borderId="0"/>
    <xf numFmtId="0" fontId="71" fillId="0" borderId="30" applyNumberFormat="0" applyFill="0" applyAlignment="0" applyProtection="0"/>
    <xf numFmtId="0" fontId="93" fillId="84" borderId="29" applyNumberFormat="0" applyAlignment="0" applyProtection="0"/>
    <xf numFmtId="0" fontId="93" fillId="84" borderId="29" applyNumberFormat="0" applyAlignment="0" applyProtection="0"/>
    <xf numFmtId="0" fontId="88" fillId="94" borderId="28" applyNumberFormat="0" applyAlignment="0" applyProtection="0"/>
    <xf numFmtId="0" fontId="23" fillId="108" borderId="0"/>
    <xf numFmtId="0" fontId="23" fillId="108" borderId="0"/>
    <xf numFmtId="0" fontId="8"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108" borderId="0"/>
    <xf numFmtId="0" fontId="23" fillId="108" borderId="0"/>
    <xf numFmtId="0" fontId="23" fillId="108" borderId="0"/>
    <xf numFmtId="0" fontId="9" fillId="0" borderId="0"/>
    <xf numFmtId="0" fontId="11" fillId="80" borderId="0" applyNumberFormat="0" applyBorder="0" applyAlignment="0" applyProtection="0"/>
    <xf numFmtId="0" fontId="9" fillId="0" borderId="0"/>
    <xf numFmtId="0" fontId="23" fillId="108" borderId="0"/>
    <xf numFmtId="0" fontId="34" fillId="0" borderId="0"/>
    <xf numFmtId="0" fontId="34" fillId="0" borderId="0"/>
    <xf numFmtId="0" fontId="34" fillId="0" borderId="0"/>
    <xf numFmtId="0" fontId="34" fillId="0" borderId="0"/>
    <xf numFmtId="0" fontId="34" fillId="0" borderId="0"/>
    <xf numFmtId="0" fontId="34"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4" fillId="0" borderId="0"/>
    <xf numFmtId="0" fontId="23" fillId="108" borderId="0"/>
    <xf numFmtId="0" fontId="9" fillId="0" borderId="0"/>
    <xf numFmtId="0" fontId="9" fillId="0" borderId="0"/>
    <xf numFmtId="9" fontId="8" fillId="0" borderId="0" applyFont="0" applyFill="0" applyBorder="0" applyAlignment="0" applyProtection="0"/>
    <xf numFmtId="170"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0" fontId="34" fillId="0" borderId="0"/>
    <xf numFmtId="170" fontId="8" fillId="0" borderId="0" applyFont="0" applyFill="0" applyBorder="0" applyAlignment="0" applyProtection="0"/>
    <xf numFmtId="0" fontId="8" fillId="0" borderId="0"/>
    <xf numFmtId="0" fontId="8" fillId="0" borderId="0"/>
    <xf numFmtId="0" fontId="8" fillId="0" borderId="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0" fillId="0" borderId="56" applyNumberFormat="0" applyFill="0" applyAlignment="0" applyProtection="0"/>
    <xf numFmtId="0" fontId="112" fillId="0" borderId="49" applyNumberFormat="0" applyFill="0" applyAlignment="0" applyProtection="0"/>
    <xf numFmtId="0" fontId="126" fillId="0" borderId="48" applyNumberFormat="0" applyFill="0" applyAlignment="0" applyProtection="0"/>
    <xf numFmtId="0" fontId="124" fillId="0" borderId="33" applyNumberFormat="0" applyFill="0" applyAlignment="0" applyProtection="0"/>
    <xf numFmtId="0" fontId="198" fillId="0" borderId="0" applyNumberFormat="0" applyFill="0" applyBorder="0" applyAlignment="0" applyProtection="0"/>
    <xf numFmtId="4" fontId="173" fillId="47" borderId="28" applyNumberFormat="0" applyProtection="0">
      <alignment horizontal="right" vertical="center"/>
    </xf>
    <xf numFmtId="4" fontId="173" fillId="47" borderId="28" applyNumberFormat="0" applyProtection="0">
      <alignment horizontal="right" vertical="center"/>
    </xf>
    <xf numFmtId="4" fontId="172" fillId="105" borderId="46" applyNumberFormat="0" applyProtection="0">
      <alignment horizontal="left" vertical="center" indent="1"/>
    </xf>
    <xf numFmtId="0" fontId="171" fillId="45" borderId="45" applyNumberFormat="0" applyProtection="0">
      <alignment horizontal="left" vertical="top" indent="1"/>
    </xf>
    <xf numFmtId="0" fontId="171" fillId="45" borderId="45" applyNumberFormat="0" applyProtection="0">
      <alignment horizontal="left" vertical="top" indent="1"/>
    </xf>
    <xf numFmtId="4" fontId="171" fillId="56" borderId="45" applyNumberFormat="0" applyProtection="0">
      <alignment horizontal="left" vertical="center" indent="1"/>
    </xf>
    <xf numFmtId="4" fontId="171" fillId="45" borderId="45" applyNumberFormat="0" applyProtection="0">
      <alignment vertical="center"/>
    </xf>
    <xf numFmtId="4" fontId="171" fillId="45" borderId="45" applyNumberFormat="0" applyProtection="0">
      <alignment vertical="center"/>
    </xf>
    <xf numFmtId="0" fontId="23"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23" fillId="116"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23"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23" fillId="49" borderId="45" applyNumberFormat="0" applyProtection="0">
      <alignment horizontal="left" vertical="top"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23"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23"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23" fillId="101" borderId="28" applyNumberFormat="0" applyProtection="0">
      <alignment horizontal="left" vertical="center" indent="1"/>
    </xf>
    <xf numFmtId="0" fontId="23" fillId="41" borderId="45" applyNumberFormat="0" applyProtection="0">
      <alignment horizontal="left" vertical="top"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23" fillId="101" borderId="28" applyNumberFormat="0" applyProtection="0">
      <alignment horizontal="left" vertical="center" indent="1"/>
    </xf>
    <xf numFmtId="0" fontId="23" fillId="101" borderId="28" applyNumberFormat="0" applyProtection="0">
      <alignment horizontal="left" vertical="center" indent="1"/>
    </xf>
    <xf numFmtId="0" fontId="9" fillId="0" borderId="0"/>
    <xf numFmtId="0" fontId="23" fillId="53" borderId="45" applyNumberFormat="0" applyProtection="0">
      <alignment horizontal="left" vertical="top" indent="1"/>
    </xf>
    <xf numFmtId="0" fontId="23" fillId="101" borderId="28" applyNumberFormat="0" applyProtection="0">
      <alignment horizontal="left" vertical="center" indent="1"/>
    </xf>
    <xf numFmtId="9" fontId="37" fillId="0" borderId="0" applyFont="0" applyFill="0" applyBorder="0" applyAlignment="0" applyProtection="0"/>
    <xf numFmtId="0" fontId="23" fillId="53" borderId="45" applyNumberFormat="0" applyProtection="0">
      <alignment horizontal="left" vertical="top" indent="1"/>
    </xf>
    <xf numFmtId="0" fontId="23"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23"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62" fillId="41" borderId="0" applyNumberFormat="0" applyProtection="0">
      <alignment horizontal="left" vertical="center" indent="1"/>
    </xf>
    <xf numFmtId="4" fontId="62" fillId="41" borderId="0" applyNumberFormat="0" applyProtection="0">
      <alignment horizontal="left" vertical="center" indent="1"/>
    </xf>
    <xf numFmtId="4" fontId="23" fillId="41" borderId="46" applyNumberFormat="0" applyProtection="0">
      <alignment horizontal="left" vertical="center" indent="1"/>
    </xf>
    <xf numFmtId="4" fontId="62" fillId="116" borderId="0" applyNumberFormat="0" applyProtection="0">
      <alignment horizontal="left" vertical="center" indent="1"/>
    </xf>
    <xf numFmtId="4" fontId="23" fillId="116" borderId="46" applyNumberFormat="0" applyProtection="0">
      <alignment horizontal="left" vertical="center" indent="1"/>
    </xf>
    <xf numFmtId="0" fontId="23" fillId="108" borderId="0"/>
    <xf numFmtId="170" fontId="8" fillId="0" borderId="0" applyFont="0" applyFill="0" applyBorder="0" applyAlignment="0" applyProtection="0"/>
    <xf numFmtId="4" fontId="23" fillId="61" borderId="28" applyNumberFormat="0" applyProtection="0">
      <alignment horizontal="left" vertical="center" indent="1"/>
    </xf>
    <xf numFmtId="170" fontId="8" fillId="0" borderId="0" applyFont="0" applyFill="0" applyBorder="0" applyAlignment="0" applyProtection="0"/>
    <xf numFmtId="170" fontId="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23" fillId="0" borderId="0" applyFont="0" applyFill="0" applyBorder="0" applyAlignment="0" applyProtection="0"/>
    <xf numFmtId="170" fontId="9"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23" fillId="0" borderId="0" applyFont="0" applyFill="0" applyBorder="0" applyAlignment="0" applyProtection="0"/>
    <xf numFmtId="170" fontId="23"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9"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61"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7"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8"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174" fontId="9"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9" fontId="30" fillId="0" borderId="0" applyFont="0" applyFill="0" applyBorder="0" applyAlignment="0" applyProtection="0"/>
    <xf numFmtId="9" fontId="37" fillId="0" borderId="0" applyFont="0" applyFill="0" applyBorder="0" applyAlignment="0" applyProtection="0"/>
    <xf numFmtId="0" fontId="199" fillId="51" borderId="0" applyNumberFormat="0" applyBorder="0" applyAlignment="0" applyProtection="0"/>
    <xf numFmtId="0" fontId="9" fillId="0" borderId="0"/>
    <xf numFmtId="19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6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0" fontId="9" fillId="0" borderId="0"/>
    <xf numFmtId="0" fontId="23" fillId="108" borderId="0"/>
    <xf numFmtId="0" fontId="23" fillId="108" borderId="0"/>
    <xf numFmtId="0" fontId="23" fillId="108" borderId="0"/>
    <xf numFmtId="0" fontId="34" fillId="0" borderId="0"/>
    <xf numFmtId="0" fontId="3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3" fillId="87" borderId="28" applyNumberFormat="0" applyFont="0" applyAlignment="0" applyProtection="0"/>
    <xf numFmtId="0" fontId="23" fillId="87" borderId="28" applyNumberFormat="0" applyFont="0" applyAlignment="0" applyProtection="0"/>
    <xf numFmtId="0" fontId="23" fillId="87" borderId="28" applyNumberFormat="0" applyFont="0" applyAlignment="0" applyProtection="0"/>
    <xf numFmtId="170" fontId="8" fillId="0" borderId="0" applyFont="0" applyFill="0" applyBorder="0" applyAlignment="0" applyProtection="0"/>
    <xf numFmtId="174" fontId="9" fillId="0" borderId="0" applyFont="0" applyFill="0" applyBorder="0" applyAlignment="0" applyProtection="0"/>
    <xf numFmtId="170" fontId="2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23" fillId="87" borderId="28" applyNumberFormat="0" applyFont="0" applyAlignment="0" applyProtection="0"/>
    <xf numFmtId="0" fontId="23" fillId="87" borderId="28" applyNumberFormat="0" applyFont="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6" fillId="0" borderId="0"/>
    <xf numFmtId="9" fontId="30"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7"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8" fontId="139"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0" fontId="8" fillId="0" borderId="0" applyFont="0" applyFill="0" applyBorder="0" applyAlignment="0" applyProtection="0"/>
    <xf numFmtId="168" fontId="8" fillId="0" borderId="0" applyFont="0" applyFill="0" applyBorder="0" applyAlignment="0" applyProtection="0"/>
    <xf numFmtId="0" fontId="8" fillId="0" borderId="0"/>
    <xf numFmtId="0" fontId="8" fillId="0" borderId="0"/>
    <xf numFmtId="170" fontId="8"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cellStyleXfs>
  <cellXfs count="2052">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1" fontId="5" fillId="0" borderId="0" xfId="0" applyNumberFormat="1" applyFont="1"/>
    <xf numFmtId="175" fontId="5" fillId="0" borderId="0" xfId="53506" applyNumberFormat="1" applyFont="1" applyAlignment="1">
      <alignment horizontal="center"/>
    </xf>
    <xf numFmtId="175" fontId="5" fillId="0" borderId="0" xfId="53506" applyNumberFormat="1" applyFont="1" applyAlignment="1"/>
    <xf numFmtId="0" fontId="12" fillId="0" borderId="0" xfId="0" applyFont="1" applyAlignment="1">
      <alignment horizontal="center"/>
    </xf>
    <xf numFmtId="171" fontId="5" fillId="0" borderId="0" xfId="53496" applyNumberFormat="1" applyFont="1" applyAlignment="1">
      <alignment horizontal="center"/>
    </xf>
    <xf numFmtId="0" fontId="5" fillId="0" borderId="0" xfId="0" applyFont="1" applyAlignment="1">
      <alignment horizontal="left"/>
    </xf>
    <xf numFmtId="176" fontId="12" fillId="0" borderId="0" xfId="53496"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1" fontId="5" fillId="0" borderId="3" xfId="53496" applyNumberFormat="1" applyFont="1" applyBorder="1" applyAlignment="1">
      <alignment horizontal="left"/>
    </xf>
    <xf numFmtId="9" fontId="5" fillId="0" borderId="3" xfId="53496" applyFont="1" applyBorder="1" applyAlignment="1">
      <alignment horizontal="left"/>
    </xf>
    <xf numFmtId="171" fontId="5" fillId="0" borderId="3" xfId="53496" applyNumberFormat="1" applyFont="1" applyFill="1" applyBorder="1" applyAlignment="1">
      <alignment horizontal="left"/>
    </xf>
    <xf numFmtId="0" fontId="12" fillId="8" borderId="0" xfId="0" applyFont="1" applyFill="1" applyAlignment="1">
      <alignment horizontal="center"/>
    </xf>
    <xf numFmtId="175" fontId="12" fillId="8" borderId="0" xfId="53506" applyNumberFormat="1" applyFont="1" applyFill="1" applyAlignment="1">
      <alignment horizontal="center"/>
    </xf>
    <xf numFmtId="1" fontId="12" fillId="0" borderId="0" xfId="0" applyNumberFormat="1" applyFont="1"/>
    <xf numFmtId="175" fontId="5" fillId="8" borderId="0" xfId="53506" applyNumberFormat="1" applyFont="1" applyFill="1" applyAlignment="1"/>
    <xf numFmtId="176" fontId="12" fillId="8" borderId="0" xfId="53496" applyNumberFormat="1" applyFont="1" applyFill="1" applyAlignment="1">
      <alignment horizontal="center"/>
    </xf>
    <xf numFmtId="175" fontId="5" fillId="8" borderId="0" xfId="53506" applyNumberFormat="1" applyFont="1" applyFill="1" applyAlignment="1">
      <alignment horizontal="center"/>
    </xf>
    <xf numFmtId="0" fontId="5" fillId="8" borderId="0" xfId="0" applyFont="1" applyFill="1" applyAlignment="1">
      <alignment horizontal="center"/>
    </xf>
    <xf numFmtId="10" fontId="5" fillId="0" borderId="0" xfId="53496" applyNumberFormat="1" applyFont="1" applyAlignment="1">
      <alignment horizontal="center"/>
    </xf>
    <xf numFmtId="171" fontId="5" fillId="0" borderId="0" xfId="0" applyNumberFormat="1" applyFont="1" applyAlignment="1">
      <alignment horizontal="center"/>
    </xf>
    <xf numFmtId="171" fontId="12" fillId="0" borderId="0" xfId="53496"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6" applyFont="1" applyAlignment="1">
      <alignment horizontal="center"/>
    </xf>
    <xf numFmtId="10" fontId="5" fillId="5" borderId="0" xfId="53496" applyNumberFormat="1" applyFont="1" applyFill="1" applyAlignment="1">
      <alignment horizontal="center"/>
    </xf>
    <xf numFmtId="0" fontId="12" fillId="0" borderId="0" xfId="53496"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3" fontId="20" fillId="2" borderId="0" xfId="0" applyNumberFormat="1" applyFont="1" applyFill="1" applyAlignment="1">
      <alignment horizontal="center" vertical="center"/>
    </xf>
    <xf numFmtId="10" fontId="21" fillId="0" borderId="0" xfId="0" applyNumberFormat="1" applyFont="1" applyAlignment="1">
      <alignment horizontal="center" wrapText="1"/>
    </xf>
    <xf numFmtId="0" fontId="21" fillId="0" borderId="0" xfId="0" applyFont="1" applyAlignment="1">
      <alignment horizontal="center" wrapText="1"/>
    </xf>
    <xf numFmtId="0" fontId="20" fillId="2" borderId="0" xfId="0" applyFont="1" applyFill="1" applyAlignment="1">
      <alignment horizontal="center" vertical="center"/>
    </xf>
    <xf numFmtId="3" fontId="19" fillId="2" borderId="0" xfId="0" applyNumberFormat="1" applyFont="1" applyFill="1" applyAlignment="1">
      <alignment horizontal="center" vertical="center" wrapText="1"/>
    </xf>
    <xf numFmtId="10" fontId="22" fillId="0" borderId="0" xfId="0" applyNumberFormat="1" applyFont="1" applyAlignment="1">
      <alignment horizontal="center" vertical="center" wrapText="1"/>
    </xf>
    <xf numFmtId="0" fontId="14" fillId="0" borderId="0" xfId="0" applyFont="1" applyAlignment="1">
      <alignment horizontal="left" vertical="center" wrapText="1"/>
    </xf>
    <xf numFmtId="0" fontId="25" fillId="0" borderId="0" xfId="1" applyFont="1"/>
    <xf numFmtId="0" fontId="26" fillId="0" borderId="0" xfId="0" applyFont="1"/>
    <xf numFmtId="0" fontId="24" fillId="0" borderId="0" xfId="0" applyFont="1"/>
    <xf numFmtId="0" fontId="24" fillId="0" borderId="0" xfId="0" applyFont="1" applyAlignment="1">
      <alignment horizontal="center"/>
    </xf>
    <xf numFmtId="0" fontId="27" fillId="0" borderId="0" xfId="0" applyFont="1"/>
    <xf numFmtId="0" fontId="40" fillId="0" borderId="0" xfId="0" applyFont="1"/>
    <xf numFmtId="0" fontId="42" fillId="0" borderId="0" xfId="0" quotePrefix="1" applyFont="1"/>
    <xf numFmtId="0" fontId="40" fillId="0" borderId="4" xfId="0" applyFont="1" applyBorder="1" applyAlignment="1">
      <alignment vertical="center"/>
    </xf>
    <xf numFmtId="0" fontId="40" fillId="0" borderId="4" xfId="0" applyFont="1" applyBorder="1"/>
    <xf numFmtId="0" fontId="42" fillId="0" borderId="0" xfId="0" applyFont="1"/>
    <xf numFmtId="171" fontId="40" fillId="0" borderId="4" xfId="47" applyNumberFormat="1" applyFont="1" applyBorder="1" applyAlignment="1">
      <alignment horizontal="center" vertical="center"/>
    </xf>
    <xf numFmtId="171" fontId="40" fillId="0" borderId="5" xfId="47" applyNumberFormat="1" applyFont="1" applyBorder="1" applyAlignment="1">
      <alignment horizontal="center" vertical="center"/>
    </xf>
    <xf numFmtId="0" fontId="43" fillId="0" borderId="0" xfId="0" applyFont="1"/>
    <xf numFmtId="0" fontId="3" fillId="0" borderId="0" xfId="1"/>
    <xf numFmtId="171" fontId="42" fillId="0" borderId="0" xfId="0" applyNumberFormat="1" applyFont="1"/>
    <xf numFmtId="180" fontId="39" fillId="3" borderId="1" xfId="0" quotePrefix="1" applyNumberFormat="1" applyFont="1" applyFill="1" applyBorder="1" applyAlignment="1">
      <alignment horizontal="left" vertical="center" wrapText="1"/>
    </xf>
    <xf numFmtId="0" fontId="40" fillId="0" borderId="3" xfId="28" applyFont="1" applyBorder="1" applyAlignment="1">
      <alignment vertical="center" wrapText="1"/>
    </xf>
    <xf numFmtId="171" fontId="42" fillId="0" borderId="3" xfId="0" applyNumberFormat="1" applyFont="1" applyBorder="1" applyAlignment="1">
      <alignment horizontal="center"/>
    </xf>
    <xf numFmtId="0" fontId="40" fillId="5" borderId="4" xfId="53493" applyFont="1" applyFill="1" applyBorder="1"/>
    <xf numFmtId="0" fontId="41" fillId="0" borderId="8" xfId="53493" applyFont="1" applyBorder="1" applyAlignment="1">
      <alignment horizontal="left" vertical="center" wrapText="1"/>
    </xf>
    <xf numFmtId="171" fontId="215" fillId="0" borderId="6" xfId="0" applyNumberFormat="1" applyFont="1" applyBorder="1" applyAlignment="1">
      <alignment horizontal="center" vertical="center"/>
    </xf>
    <xf numFmtId="0" fontId="40" fillId="0" borderId="0" xfId="53493" applyFont="1"/>
    <xf numFmtId="0" fontId="40" fillId="0" borderId="4" xfId="43" applyFont="1" applyBorder="1" applyAlignment="1">
      <alignment vertical="center"/>
    </xf>
    <xf numFmtId="0" fontId="216" fillId="0" borderId="0" xfId="0" applyFont="1"/>
    <xf numFmtId="0" fontId="40" fillId="0" borderId="4" xfId="43" applyFont="1" applyBorder="1"/>
    <xf numFmtId="0" fontId="42" fillId="0" borderId="2" xfId="0" applyFont="1" applyBorder="1"/>
    <xf numFmtId="173" fontId="41" fillId="0" borderId="0" xfId="48" applyNumberFormat="1" applyFont="1" applyFill="1" applyBorder="1" applyAlignment="1">
      <alignment vertical="center"/>
    </xf>
    <xf numFmtId="171" fontId="41" fillId="0" borderId="0" xfId="47" applyNumberFormat="1" applyFont="1" applyAlignment="1">
      <alignment horizontal="center" vertical="center"/>
    </xf>
    <xf numFmtId="0" fontId="39" fillId="0" borderId="0" xfId="0" applyFont="1" applyAlignment="1">
      <alignment vertical="center"/>
    </xf>
    <xf numFmtId="0" fontId="217" fillId="0" borderId="0" xfId="0" applyFont="1" applyAlignment="1">
      <alignment horizontal="center"/>
    </xf>
    <xf numFmtId="0" fontId="218" fillId="0" borderId="0" xfId="0" applyFont="1" applyAlignment="1">
      <alignment horizontal="center"/>
    </xf>
    <xf numFmtId="0" fontId="216" fillId="0" borderId="0" xfId="0" applyFont="1" applyAlignment="1">
      <alignment vertical="center"/>
    </xf>
    <xf numFmtId="3" fontId="40" fillId="0" borderId="0" xfId="0" applyNumberFormat="1" applyFont="1"/>
    <xf numFmtId="3" fontId="216" fillId="0" borderId="0" xfId="0" applyNumberFormat="1" applyFont="1"/>
    <xf numFmtId="0" fontId="221" fillId="0" borderId="0" xfId="0" applyFont="1"/>
    <xf numFmtId="0" fontId="16" fillId="3" borderId="60" xfId="0" applyFont="1" applyFill="1" applyBorder="1"/>
    <xf numFmtId="0" fontId="15" fillId="3" borderId="60" xfId="0" applyFont="1" applyFill="1" applyBorder="1"/>
    <xf numFmtId="0" fontId="17" fillId="3" borderId="60" xfId="0" applyFont="1" applyFill="1" applyBorder="1"/>
    <xf numFmtId="0" fontId="6" fillId="3" borderId="60" xfId="0" applyFont="1" applyFill="1" applyBorder="1"/>
    <xf numFmtId="0" fontId="7" fillId="3" borderId="60" xfId="0" applyFont="1" applyFill="1" applyBorder="1" applyAlignment="1">
      <alignment horizontal="center"/>
    </xf>
    <xf numFmtId="3" fontId="0" fillId="0" borderId="0" xfId="0" applyNumberFormat="1"/>
    <xf numFmtId="0" fontId="0" fillId="7" borderId="0" xfId="0" applyFill="1"/>
    <xf numFmtId="220" fontId="0" fillId="7" borderId="0" xfId="0" applyNumberFormat="1" applyFill="1"/>
    <xf numFmtId="0" fontId="43" fillId="7" borderId="0" xfId="0" applyFont="1" applyFill="1"/>
    <xf numFmtId="0" fontId="39" fillId="3" borderId="1" xfId="0" quotePrefix="1" applyFont="1" applyFill="1" applyBorder="1" applyAlignment="1">
      <alignment horizontal="left" vertical="center"/>
    </xf>
    <xf numFmtId="0" fontId="0" fillId="5" borderId="0" xfId="0" applyFill="1"/>
    <xf numFmtId="0" fontId="8" fillId="0" borderId="0" xfId="0" applyFont="1"/>
    <xf numFmtId="171" fontId="42" fillId="120" borderId="0" xfId="32495" applyNumberFormat="1" applyFont="1" applyFill="1" applyAlignment="1">
      <alignment horizontal="center" vertical="center"/>
    </xf>
    <xf numFmtId="171" fontId="42" fillId="121" borderId="0" xfId="32495" applyNumberFormat="1" applyFont="1" applyFill="1" applyAlignment="1">
      <alignment horizontal="center" vertical="center"/>
    </xf>
    <xf numFmtId="3" fontId="26" fillId="0" borderId="0" xfId="0" applyNumberFormat="1" applyFont="1"/>
    <xf numFmtId="0" fontId="224" fillId="0" borderId="0" xfId="0" applyFont="1"/>
    <xf numFmtId="0" fontId="38" fillId="0" borderId="0" xfId="0" applyFont="1"/>
    <xf numFmtId="0" fontId="221" fillId="5" borderId="4" xfId="7828" applyNumberFormat="1" applyFont="1" applyFill="1" applyBorder="1" applyAlignment="1">
      <alignment horizontal="left" vertical="center"/>
    </xf>
    <xf numFmtId="0" fontId="221" fillId="5" borderId="4" xfId="0" applyFont="1" applyFill="1" applyBorder="1"/>
    <xf numFmtId="0" fontId="226" fillId="5" borderId="4" xfId="7828" applyNumberFormat="1" applyFont="1" applyFill="1" applyBorder="1" applyAlignment="1">
      <alignment horizontal="center" vertical="center"/>
    </xf>
    <xf numFmtId="0" fontId="226" fillId="9" borderId="4" xfId="3" applyFont="1" applyFill="1" applyBorder="1" applyAlignment="1">
      <alignment horizontal="left"/>
    </xf>
    <xf numFmtId="173" fontId="220" fillId="5" borderId="0" xfId="7828" applyNumberFormat="1" applyFont="1" applyFill="1" applyBorder="1" applyAlignment="1">
      <alignment horizontal="left" vertical="center"/>
    </xf>
    <xf numFmtId="0" fontId="226" fillId="5" borderId="0" xfId="7828" applyNumberFormat="1" applyFont="1" applyFill="1" applyBorder="1" applyAlignment="1">
      <alignment horizontal="left" vertical="center"/>
    </xf>
    <xf numFmtId="173" fontId="226" fillId="0" borderId="0" xfId="7828" applyNumberFormat="1" applyFont="1" applyBorder="1" applyAlignment="1">
      <alignment horizontal="left" vertical="center"/>
    </xf>
    <xf numFmtId="171" fontId="226" fillId="5" borderId="0" xfId="53496" applyNumberFormat="1" applyFont="1" applyFill="1" applyBorder="1" applyAlignment="1">
      <alignment horizontal="center" vertical="center" wrapText="1"/>
    </xf>
    <xf numFmtId="0" fontId="221" fillId="5" borderId="0" xfId="7828" applyNumberFormat="1" applyFont="1" applyFill="1" applyBorder="1" applyAlignment="1">
      <alignment horizontal="left" vertical="center"/>
    </xf>
    <xf numFmtId="0" fontId="221" fillId="5" borderId="0" xfId="0" applyFont="1" applyFill="1"/>
    <xf numFmtId="0" fontId="228" fillId="5" borderId="4" xfId="7828" applyNumberFormat="1" applyFont="1" applyFill="1" applyBorder="1" applyAlignment="1">
      <alignment horizontal="left" vertical="center"/>
    </xf>
    <xf numFmtId="0" fontId="226" fillId="5" borderId="4" xfId="7828" applyNumberFormat="1" applyFont="1" applyFill="1" applyBorder="1" applyAlignment="1">
      <alignment horizontal="left" vertical="center"/>
    </xf>
    <xf numFmtId="171" fontId="220" fillId="5" borderId="0" xfId="53496" applyNumberFormat="1" applyFont="1" applyFill="1" applyBorder="1" applyAlignment="1">
      <alignment horizontal="center" vertical="center" wrapText="1"/>
    </xf>
    <xf numFmtId="0" fontId="226" fillId="5" borderId="8" xfId="7828" applyNumberFormat="1" applyFont="1" applyFill="1" applyBorder="1" applyAlignment="1">
      <alignment horizontal="left" vertical="center"/>
    </xf>
    <xf numFmtId="0" fontId="225" fillId="2" borderId="0" xfId="0" applyFont="1" applyFill="1" applyAlignment="1">
      <alignment horizontal="center" vertical="center" wrapText="1"/>
    </xf>
    <xf numFmtId="0" fontId="225" fillId="0" borderId="0" xfId="0" applyFont="1" applyAlignment="1">
      <alignment horizontal="center" vertical="center" wrapText="1"/>
    </xf>
    <xf numFmtId="10" fontId="0" fillId="0" borderId="0" xfId="53496" applyNumberFormat="1" applyFont="1"/>
    <xf numFmtId="14" fontId="39" fillId="3" borderId="4" xfId="37" applyNumberFormat="1" applyFont="1" applyFill="1" applyBorder="1" applyAlignment="1">
      <alignment horizontal="center" vertical="center"/>
    </xf>
    <xf numFmtId="14" fontId="39" fillId="3" borderId="5" xfId="37" applyNumberFormat="1" applyFont="1" applyFill="1" applyBorder="1" applyAlignment="1">
      <alignment horizontal="center" vertical="center"/>
    </xf>
    <xf numFmtId="0" fontId="0" fillId="0" borderId="0" xfId="47697" applyFont="1"/>
    <xf numFmtId="176" fontId="0" fillId="5" borderId="0" xfId="48927" applyNumberFormat="1" applyFont="1" applyFill="1" applyAlignment="1">
      <alignment horizontal="right"/>
    </xf>
    <xf numFmtId="170" fontId="0" fillId="5" borderId="0" xfId="49857" applyFont="1" applyFill="1" applyAlignment="1">
      <alignment horizontal="right"/>
    </xf>
    <xf numFmtId="0" fontId="220" fillId="0" borderId="0" xfId="0" applyFont="1"/>
    <xf numFmtId="0" fontId="27" fillId="5" borderId="0" xfId="0" applyFont="1" applyFill="1"/>
    <xf numFmtId="0" fontId="24" fillId="5" borderId="0" xfId="0" applyFont="1" applyFill="1"/>
    <xf numFmtId="178" fontId="39" fillId="3" borderId="4" xfId="38" applyNumberFormat="1" applyFont="1" applyFill="1" applyBorder="1" applyAlignment="1">
      <alignment horizontal="center" vertical="center" wrapText="1"/>
    </xf>
    <xf numFmtId="178" fontId="39" fillId="3" borderId="5" xfId="38" applyNumberFormat="1" applyFont="1" applyFill="1" applyBorder="1" applyAlignment="1">
      <alignment horizontal="center" vertical="center" wrapText="1"/>
    </xf>
    <xf numFmtId="0" fontId="41" fillId="5" borderId="4" xfId="0" applyFont="1" applyFill="1" applyBorder="1"/>
    <xf numFmtId="0" fontId="40" fillId="5" borderId="4" xfId="0" applyFont="1" applyFill="1" applyBorder="1"/>
    <xf numFmtId="0" fontId="40" fillId="5" borderId="0" xfId="0" applyFont="1" applyFill="1"/>
    <xf numFmtId="0" fontId="40" fillId="6" borderId="0" xfId="0" applyFont="1" applyFill="1"/>
    <xf numFmtId="0" fontId="40" fillId="5" borderId="4" xfId="0" applyFont="1" applyFill="1" applyBorder="1" applyAlignment="1">
      <alignment horizontal="left"/>
    </xf>
    <xf numFmtId="0" fontId="40" fillId="0" borderId="4" xfId="32" applyFont="1" applyBorder="1" applyAlignment="1">
      <alignment horizontal="left"/>
    </xf>
    <xf numFmtId="0" fontId="40" fillId="5" borderId="4" xfId="0" applyFont="1" applyFill="1" applyBorder="1" applyAlignment="1">
      <alignment horizontal="center"/>
    </xf>
    <xf numFmtId="0" fontId="226" fillId="0" borderId="0" xfId="0" applyFont="1" applyAlignment="1">
      <alignment horizontal="center"/>
    </xf>
    <xf numFmtId="0" fontId="41" fillId="5" borderId="0" xfId="0" applyFont="1" applyFill="1" applyAlignment="1">
      <alignment horizontal="center"/>
    </xf>
    <xf numFmtId="0" fontId="13" fillId="0" borderId="0" xfId="1" applyFont="1" applyFill="1" applyBorder="1"/>
    <xf numFmtId="0" fontId="232" fillId="3" borderId="1" xfId="1" applyFont="1" applyFill="1" applyBorder="1"/>
    <xf numFmtId="0" fontId="39" fillId="3" borderId="5" xfId="0" applyFont="1" applyFill="1" applyBorder="1" applyAlignment="1">
      <alignment horizontal="center" vertical="center"/>
    </xf>
    <xf numFmtId="221" fontId="40" fillId="0" borderId="4" xfId="53506" applyNumberFormat="1" applyFont="1" applyFill="1" applyBorder="1" applyAlignment="1">
      <alignment horizontal="center" vertical="center"/>
    </xf>
    <xf numFmtId="221" fontId="40" fillId="0" borderId="0" xfId="53506" applyNumberFormat="1" applyFont="1" applyFill="1" applyBorder="1" applyAlignment="1">
      <alignment horizontal="center" vertical="center"/>
    </xf>
    <xf numFmtId="221" fontId="40" fillId="0" borderId="5" xfId="53506" applyNumberFormat="1" applyFont="1" applyFill="1" applyBorder="1" applyAlignment="1">
      <alignment horizontal="center" vertical="center"/>
    </xf>
    <xf numFmtId="171" fontId="40" fillId="0" borderId="0" xfId="15" applyNumberFormat="1" applyFont="1" applyAlignment="1">
      <alignment horizontal="center" vertical="center"/>
    </xf>
    <xf numFmtId="0" fontId="40" fillId="0" borderId="0" xfId="0" applyFont="1" applyAlignment="1">
      <alignment vertical="center"/>
    </xf>
    <xf numFmtId="0" fontId="234" fillId="0" borderId="0" xfId="0" applyFont="1" applyAlignment="1">
      <alignment vertical="center"/>
    </xf>
    <xf numFmtId="0" fontId="233" fillId="0" borderId="0" xfId="0" applyFont="1" applyAlignment="1">
      <alignment wrapText="1"/>
    </xf>
    <xf numFmtId="0" fontId="39" fillId="3" borderId="4" xfId="0" quotePrefix="1" applyFont="1" applyFill="1" applyBorder="1"/>
    <xf numFmtId="1" fontId="39" fillId="3" borderId="4" xfId="14" applyNumberFormat="1" applyFont="1" applyFill="1" applyBorder="1" applyAlignment="1">
      <alignment horizontal="center" vertical="center"/>
    </xf>
    <xf numFmtId="1" fontId="39" fillId="3" borderId="0" xfId="14" applyNumberFormat="1" applyFont="1" applyFill="1" applyBorder="1" applyAlignment="1">
      <alignment horizontal="center" vertical="center"/>
    </xf>
    <xf numFmtId="0" fontId="2" fillId="0" borderId="0" xfId="0" applyFont="1"/>
    <xf numFmtId="221" fontId="41" fillId="0" borderId="4" xfId="53506" applyNumberFormat="1" applyFont="1" applyFill="1" applyBorder="1" applyAlignment="1">
      <alignment horizontal="center" vertical="center"/>
    </xf>
    <xf numFmtId="221" fontId="41" fillId="0" borderId="0" xfId="53506" applyNumberFormat="1" applyFont="1" applyFill="1" applyBorder="1" applyAlignment="1">
      <alignment horizontal="center" vertical="center"/>
    </xf>
    <xf numFmtId="0" fontId="41" fillId="2" borderId="4" xfId="0" applyFont="1" applyFill="1" applyBorder="1" applyAlignment="1">
      <alignment horizontal="left" vertical="center"/>
    </xf>
    <xf numFmtId="0" fontId="40" fillId="0" borderId="4" xfId="0" applyFont="1" applyBorder="1" applyAlignment="1">
      <alignment wrapText="1"/>
    </xf>
    <xf numFmtId="0" fontId="41" fillId="0" borderId="4" xfId="0" applyFont="1" applyBorder="1" applyAlignment="1">
      <alignment wrapText="1"/>
    </xf>
    <xf numFmtId="0" fontId="40" fillId="0" borderId="4" xfId="0" applyFont="1" applyBorder="1" applyAlignment="1">
      <alignment horizontal="left" vertical="center" wrapText="1"/>
    </xf>
    <xf numFmtId="0" fontId="41" fillId="0" borderId="4" xfId="0" applyFont="1" applyBorder="1" applyAlignment="1">
      <alignment horizontal="left" vertical="center" wrapText="1"/>
    </xf>
    <xf numFmtId="0" fontId="41" fillId="0" borderId="4" xfId="0" applyFont="1" applyBorder="1" applyAlignment="1">
      <alignment horizontal="left" vertical="center"/>
    </xf>
    <xf numFmtId="0" fontId="41" fillId="0" borderId="8" xfId="0" applyFont="1" applyBorder="1" applyAlignment="1">
      <alignment horizontal="left" vertical="center" wrapText="1"/>
    </xf>
    <xf numFmtId="0" fontId="40" fillId="5" borderId="0" xfId="41" applyFont="1" applyFill="1" applyAlignment="1">
      <alignment horizontal="left" vertical="center"/>
    </xf>
    <xf numFmtId="0" fontId="215" fillId="2" borderId="4" xfId="0" applyFont="1" applyFill="1" applyBorder="1" applyAlignment="1">
      <alignment horizontal="left" vertical="center" indent="1"/>
    </xf>
    <xf numFmtId="0" fontId="42" fillId="0" borderId="4" xfId="0" applyFont="1" applyBorder="1" applyAlignment="1">
      <alignment horizontal="left" vertical="center" indent="1"/>
    </xf>
    <xf numFmtId="0" fontId="215" fillId="0" borderId="4" xfId="0" applyFont="1" applyBorder="1" applyAlignment="1">
      <alignment horizontal="left" vertical="center" indent="1"/>
    </xf>
    <xf numFmtId="0" fontId="215" fillId="0" borderId="4" xfId="0" applyFont="1" applyBorder="1" applyAlignment="1">
      <alignment vertical="center"/>
    </xf>
    <xf numFmtId="0" fontId="40" fillId="5" borderId="0" xfId="41" applyFont="1" applyFill="1" applyAlignment="1">
      <alignment vertical="center"/>
    </xf>
    <xf numFmtId="0" fontId="215" fillId="9" borderId="4" xfId="39" applyFont="1" applyFill="1" applyBorder="1" applyAlignment="1">
      <alignment horizontal="left" vertical="center" indent="1"/>
    </xf>
    <xf numFmtId="0" fontId="42" fillId="9" borderId="4" xfId="39" applyFont="1" applyFill="1" applyBorder="1" applyAlignment="1">
      <alignment horizontal="left" vertical="center" indent="1"/>
    </xf>
    <xf numFmtId="0" fontId="215" fillId="9" borderId="4" xfId="39" applyFont="1" applyFill="1" applyBorder="1" applyAlignment="1">
      <alignment vertical="center"/>
    </xf>
    <xf numFmtId="0" fontId="219" fillId="3" borderId="1" xfId="1" applyFont="1" applyFill="1" applyBorder="1"/>
    <xf numFmtId="0" fontId="239" fillId="0" borderId="0" xfId="0" applyFont="1"/>
    <xf numFmtId="0" fontId="42" fillId="0" borderId="0" xfId="39" applyFont="1"/>
    <xf numFmtId="0" fontId="3" fillId="0" borderId="0" xfId="1" applyFill="1" applyBorder="1"/>
    <xf numFmtId="0" fontId="216" fillId="3" borderId="3" xfId="0" quotePrefix="1" applyFont="1" applyFill="1" applyBorder="1"/>
    <xf numFmtId="0" fontId="219" fillId="0" borderId="0" xfId="1" applyFont="1" applyFill="1" applyBorder="1"/>
    <xf numFmtId="0" fontId="240" fillId="0" borderId="0" xfId="0" applyFont="1"/>
    <xf numFmtId="221" fontId="41" fillId="0" borderId="8" xfId="53506" applyNumberFormat="1" applyFont="1" applyFill="1" applyBorder="1" applyAlignment="1">
      <alignment horizontal="center" vertical="center"/>
    </xf>
    <xf numFmtId="221" fontId="41" fillId="0" borderId="7" xfId="53506" applyNumberFormat="1" applyFont="1" applyFill="1" applyBorder="1" applyAlignment="1">
      <alignment horizontal="center" vertical="center"/>
    </xf>
    <xf numFmtId="221" fontId="41" fillId="0" borderId="9" xfId="53506" applyNumberFormat="1" applyFont="1" applyFill="1" applyBorder="1" applyAlignment="1">
      <alignment horizontal="center" vertical="center"/>
    </xf>
    <xf numFmtId="171" fontId="40" fillId="0" borderId="4" xfId="27" applyNumberFormat="1" applyFont="1" applyFill="1" applyBorder="1" applyAlignment="1">
      <alignment horizontal="center" vertical="center"/>
    </xf>
    <xf numFmtId="171" fontId="40" fillId="0" borderId="5" xfId="27" applyNumberFormat="1" applyFont="1" applyFill="1" applyBorder="1" applyAlignment="1">
      <alignment horizontal="center" vertical="center"/>
    </xf>
    <xf numFmtId="0" fontId="41" fillId="2" borderId="3" xfId="26" applyFont="1" applyFill="1" applyBorder="1" applyAlignment="1">
      <alignment vertical="center"/>
    </xf>
    <xf numFmtId="0" fontId="40" fillId="2" borderId="4" xfId="0" applyFont="1" applyFill="1" applyBorder="1" applyAlignment="1">
      <alignment vertical="center"/>
    </xf>
    <xf numFmtId="0" fontId="41" fillId="2" borderId="8" xfId="0" applyFont="1" applyFill="1" applyBorder="1" applyAlignment="1">
      <alignment vertical="center"/>
    </xf>
    <xf numFmtId="3" fontId="42" fillId="0" borderId="0" xfId="0" applyNumberFormat="1" applyFont="1"/>
    <xf numFmtId="0" fontId="40" fillId="2" borderId="0" xfId="0" applyFont="1" applyFill="1" applyAlignment="1">
      <alignment horizontal="left" vertical="center" wrapText="1"/>
    </xf>
    <xf numFmtId="171" fontId="40" fillId="2" borderId="0" xfId="0" applyNumberFormat="1" applyFont="1" applyFill="1" applyAlignment="1">
      <alignment horizontal="left" vertical="center" wrapText="1"/>
    </xf>
    <xf numFmtId="0" fontId="40" fillId="2" borderId="0" xfId="0" applyFont="1" applyFill="1" applyAlignment="1">
      <alignment vertical="center"/>
    </xf>
    <xf numFmtId="171" fontId="40" fillId="2" borderId="0" xfId="0" applyNumberFormat="1" applyFont="1" applyFill="1" applyAlignment="1">
      <alignment vertical="center"/>
    </xf>
    <xf numFmtId="171" fontId="42" fillId="0" borderId="0" xfId="53496" applyNumberFormat="1" applyFont="1"/>
    <xf numFmtId="171" fontId="41" fillId="0" borderId="8" xfId="0" applyNumberFormat="1" applyFont="1" applyBorder="1" applyAlignment="1">
      <alignment horizontal="center" vertical="center"/>
    </xf>
    <xf numFmtId="171" fontId="41" fillId="0" borderId="9" xfId="0" applyNumberFormat="1" applyFont="1" applyBorder="1" applyAlignment="1">
      <alignment horizontal="center" vertical="center"/>
    </xf>
    <xf numFmtId="0" fontId="41" fillId="0" borderId="6" xfId="0" applyFont="1" applyBorder="1" applyAlignment="1">
      <alignment horizontal="left" vertical="center" wrapText="1"/>
    </xf>
    <xf numFmtId="0" fontId="41" fillId="0" borderId="1" xfId="0" applyFont="1" applyBorder="1" applyAlignment="1">
      <alignment vertical="center"/>
    </xf>
    <xf numFmtId="0" fontId="39" fillId="3" borderId="5" xfId="0" applyFont="1" applyFill="1" applyBorder="1" applyAlignment="1">
      <alignment horizontal="center"/>
    </xf>
    <xf numFmtId="1" fontId="39" fillId="3" borderId="0" xfId="14" applyNumberFormat="1" applyFont="1" applyFill="1" applyBorder="1" applyAlignment="1">
      <alignment horizontal="center"/>
    </xf>
    <xf numFmtId="0" fontId="41" fillId="0" borderId="6" xfId="0" applyFont="1" applyBorder="1" applyAlignment="1">
      <alignment horizontal="left" vertical="center"/>
    </xf>
    <xf numFmtId="0" fontId="222" fillId="0" borderId="0" xfId="0" applyFont="1"/>
    <xf numFmtId="0" fontId="40" fillId="0" borderId="6" xfId="0" applyFont="1" applyBorder="1" applyAlignment="1">
      <alignment horizontal="left" vertical="center"/>
    </xf>
    <xf numFmtId="0" fontId="40" fillId="0" borderId="4" xfId="0" applyFont="1" applyBorder="1" applyAlignment="1">
      <alignment horizontal="left" indent="1"/>
    </xf>
    <xf numFmtId="0" fontId="41" fillId="0" borderId="4" xfId="0" applyFont="1" applyBorder="1" applyAlignment="1">
      <alignment horizontal="left" indent="1"/>
    </xf>
    <xf numFmtId="0" fontId="40" fillId="0" borderId="4" xfId="0" applyFont="1" applyBorder="1" applyAlignment="1">
      <alignment horizontal="left" indent="2"/>
    </xf>
    <xf numFmtId="0" fontId="40" fillId="0" borderId="4" xfId="0" applyFont="1" applyBorder="1" applyAlignment="1">
      <alignment horizontal="left" vertical="center" indent="2"/>
    </xf>
    <xf numFmtId="17" fontId="39" fillId="3" borderId="4" xfId="0" quotePrefix="1" applyNumberFormat="1" applyFont="1" applyFill="1" applyBorder="1" applyAlignment="1">
      <alignment horizontal="center" vertical="center"/>
    </xf>
    <xf numFmtId="17" fontId="39" fillId="3" borderId="0" xfId="0" quotePrefix="1" applyNumberFormat="1" applyFont="1" applyFill="1" applyAlignment="1">
      <alignment horizontal="center" vertical="center"/>
    </xf>
    <xf numFmtId="17" fontId="39" fillId="3" borderId="5" xfId="0" quotePrefix="1" applyNumberFormat="1" applyFont="1" applyFill="1" applyBorder="1" applyAlignment="1">
      <alignment horizontal="center" vertical="center"/>
    </xf>
    <xf numFmtId="0" fontId="40" fillId="0" borderId="4" xfId="0" applyFont="1" applyBorder="1" applyAlignment="1">
      <alignment horizontal="left" vertical="center"/>
    </xf>
    <xf numFmtId="0" fontId="41" fillId="5" borderId="8" xfId="53" applyFont="1" applyFill="1" applyBorder="1" applyAlignment="1">
      <alignment vertical="center"/>
    </xf>
    <xf numFmtId="0" fontId="40" fillId="0" borderId="3" xfId="26" applyFont="1" applyBorder="1" applyAlignment="1">
      <alignment vertical="center"/>
    </xf>
    <xf numFmtId="0" fontId="41" fillId="0" borderId="1" xfId="26" applyFont="1" applyBorder="1" applyAlignment="1">
      <alignment wrapText="1"/>
    </xf>
    <xf numFmtId="0" fontId="40" fillId="0" borderId="1" xfId="26" applyFont="1" applyBorder="1"/>
    <xf numFmtId="171" fontId="40" fillId="2" borderId="8" xfId="27" quotePrefix="1" applyNumberFormat="1" applyFont="1" applyFill="1" applyBorder="1" applyAlignment="1">
      <alignment horizontal="center"/>
    </xf>
    <xf numFmtId="10" fontId="40" fillId="2" borderId="9" xfId="27" quotePrefix="1" applyNumberFormat="1" applyFont="1" applyFill="1" applyBorder="1" applyAlignment="1">
      <alignment horizontal="center"/>
    </xf>
    <xf numFmtId="0" fontId="40" fillId="0" borderId="0" xfId="0" applyFont="1" applyAlignment="1">
      <alignment horizontal="left" vertical="center"/>
    </xf>
    <xf numFmtId="0" fontId="40" fillId="0" borderId="0" xfId="26" applyFont="1"/>
    <xf numFmtId="10" fontId="40" fillId="2" borderId="0" xfId="27" applyNumberFormat="1" applyFont="1" applyFill="1" applyBorder="1" applyAlignment="1">
      <alignment horizontal="center"/>
    </xf>
    <xf numFmtId="10" fontId="40" fillId="0" borderId="0" xfId="27" applyNumberFormat="1" applyFont="1" applyFill="1" applyBorder="1" applyAlignment="1">
      <alignment horizontal="center"/>
    </xf>
    <xf numFmtId="171" fontId="40" fillId="2" borderId="0" xfId="27" quotePrefix="1" applyNumberFormat="1" applyFont="1" applyFill="1" applyBorder="1" applyAlignment="1">
      <alignment horizontal="center"/>
    </xf>
    <xf numFmtId="10" fontId="40" fillId="2" borderId="0" xfId="27" quotePrefix="1" applyNumberFormat="1" applyFont="1" applyFill="1" applyBorder="1" applyAlignment="1">
      <alignment horizontal="center"/>
    </xf>
    <xf numFmtId="9" fontId="40" fillId="0" borderId="0" xfId="27" applyFont="1" applyFill="1"/>
    <xf numFmtId="173" fontId="40" fillId="0" borderId="0" xfId="27" applyNumberFormat="1" applyFont="1" applyFill="1"/>
    <xf numFmtId="0" fontId="3" fillId="0" borderId="0" xfId="1" applyBorder="1"/>
    <xf numFmtId="0" fontId="42" fillId="0" borderId="0" xfId="0" applyFont="1" applyAlignment="1">
      <alignment horizontal="center"/>
    </xf>
    <xf numFmtId="0" fontId="215" fillId="5" borderId="8" xfId="47697" applyFont="1" applyFill="1" applyBorder="1" applyAlignment="1">
      <alignment vertical="center" wrapText="1"/>
    </xf>
    <xf numFmtId="0" fontId="215" fillId="5" borderId="0" xfId="47697" applyFont="1" applyFill="1" applyAlignment="1">
      <alignment vertical="center" wrapText="1"/>
    </xf>
    <xf numFmtId="0" fontId="216" fillId="3" borderId="14" xfId="47697" applyFont="1" applyFill="1" applyBorder="1" applyAlignment="1">
      <alignment vertical="center" wrapText="1"/>
    </xf>
    <xf numFmtId="0" fontId="42" fillId="5" borderId="0" xfId="47697" applyFont="1" applyFill="1" applyAlignment="1">
      <alignment wrapText="1"/>
    </xf>
    <xf numFmtId="0" fontId="42" fillId="5" borderId="0" xfId="47697" applyFont="1" applyFill="1"/>
    <xf numFmtId="0" fontId="36" fillId="5" borderId="0" xfId="0" applyFont="1" applyFill="1" applyAlignment="1">
      <alignment vertical="center"/>
    </xf>
    <xf numFmtId="171" fontId="40" fillId="5" borderId="0" xfId="48927" applyNumberFormat="1" applyFont="1" applyFill="1" applyAlignment="1">
      <alignment horizontal="center" vertical="center"/>
    </xf>
    <xf numFmtId="0" fontId="42" fillId="0" borderId="0" xfId="47697" applyFont="1" applyAlignment="1">
      <alignment wrapText="1"/>
    </xf>
    <xf numFmtId="171" fontId="215" fillId="5" borderId="0" xfId="48927" applyNumberFormat="1" applyFont="1" applyFill="1" applyAlignment="1">
      <alignment horizontal="center" vertical="center"/>
    </xf>
    <xf numFmtId="0" fontId="42" fillId="0" borderId="0" xfId="47697" applyFont="1"/>
    <xf numFmtId="0" fontId="222" fillId="0" borderId="0" xfId="0" applyFont="1" applyAlignment="1">
      <alignment horizontal="center"/>
    </xf>
    <xf numFmtId="0" fontId="42" fillId="3" borderId="14" xfId="0" applyFont="1" applyFill="1" applyBorder="1"/>
    <xf numFmtId="0" fontId="211" fillId="0" borderId="4" xfId="0" applyFont="1" applyBorder="1"/>
    <xf numFmtId="0" fontId="40" fillId="2" borderId="4" xfId="0" applyFont="1" applyFill="1" applyBorder="1" applyAlignment="1">
      <alignment horizontal="center"/>
    </xf>
    <xf numFmtId="0" fontId="40" fillId="2" borderId="0" xfId="0" applyFont="1" applyFill="1" applyAlignment="1">
      <alignment horizontal="center"/>
    </xf>
    <xf numFmtId="0" fontId="211" fillId="0" borderId="14" xfId="0" applyFont="1" applyBorder="1"/>
    <xf numFmtId="49" fontId="39" fillId="3" borderId="11" xfId="0" applyNumberFormat="1" applyFont="1" applyFill="1" applyBorder="1" applyAlignment="1">
      <alignment horizontal="center" vertical="center" wrapText="1"/>
    </xf>
    <xf numFmtId="0" fontId="39" fillId="3" borderId="15" xfId="0" applyFont="1" applyFill="1" applyBorder="1" applyAlignment="1">
      <alignment horizontal="center" vertical="center" wrapText="1"/>
    </xf>
    <xf numFmtId="17" fontId="42" fillId="0" borderId="0" xfId="0" applyNumberFormat="1" applyFont="1"/>
    <xf numFmtId="168" fontId="220" fillId="0" borderId="0" xfId="0" applyNumberFormat="1" applyFont="1"/>
    <xf numFmtId="0" fontId="41" fillId="0" borderId="0" xfId="0" applyFont="1" applyAlignment="1">
      <alignment horizontal="center"/>
    </xf>
    <xf numFmtId="0" fontId="226" fillId="5" borderId="0" xfId="3" applyFont="1" applyFill="1" applyAlignment="1">
      <alignment horizontal="center"/>
    </xf>
    <xf numFmtId="0" fontId="226" fillId="0" borderId="0" xfId="3" applyFont="1"/>
    <xf numFmtId="0" fontId="242" fillId="0" borderId="0" xfId="0" applyFont="1"/>
    <xf numFmtId="0" fontId="226" fillId="0" borderId="0" xfId="3" applyFont="1" applyAlignment="1">
      <alignment horizontal="center"/>
    </xf>
    <xf numFmtId="0" fontId="227" fillId="0" borderId="0" xfId="3" applyFont="1" applyAlignment="1">
      <alignment horizontal="center" vertical="center"/>
    </xf>
    <xf numFmtId="1" fontId="227" fillId="0" borderId="0" xfId="9396" applyNumberFormat="1" applyFont="1" applyFill="1" applyBorder="1" applyAlignment="1">
      <alignment horizontal="center"/>
    </xf>
    <xf numFmtId="173" fontId="220" fillId="0" borderId="0" xfId="7828" applyNumberFormat="1" applyFont="1" applyFill="1" applyBorder="1" applyAlignment="1">
      <alignment horizontal="left" vertical="center"/>
    </xf>
    <xf numFmtId="223" fontId="220" fillId="5" borderId="4" xfId="7828" applyNumberFormat="1" applyFont="1" applyFill="1" applyBorder="1" applyAlignment="1">
      <alignment horizontal="center" vertical="center" wrapText="1"/>
    </xf>
    <xf numFmtId="223" fontId="220" fillId="5" borderId="0" xfId="7828" applyNumberFormat="1" applyFont="1" applyFill="1" applyBorder="1" applyAlignment="1">
      <alignment horizontal="center" vertical="center" wrapText="1"/>
    </xf>
    <xf numFmtId="223" fontId="220" fillId="5" borderId="5" xfId="7828" applyNumberFormat="1" applyFont="1" applyFill="1" applyBorder="1" applyAlignment="1">
      <alignment horizontal="center" vertical="center" wrapText="1"/>
    </xf>
    <xf numFmtId="172" fontId="220" fillId="0" borderId="0" xfId="7828" applyNumberFormat="1" applyFont="1" applyFill="1" applyBorder="1" applyAlignment="1">
      <alignment horizontal="left" vertical="center" wrapText="1"/>
    </xf>
    <xf numFmtId="0" fontId="221" fillId="0" borderId="0" xfId="0" applyFont="1" applyAlignment="1">
      <alignment horizontal="left"/>
    </xf>
    <xf numFmtId="223" fontId="226" fillId="5" borderId="4" xfId="7828" applyNumberFormat="1" applyFont="1" applyFill="1" applyBorder="1" applyAlignment="1">
      <alignment horizontal="center" vertical="center" wrapText="1"/>
    </xf>
    <xf numFmtId="223" fontId="226" fillId="5" borderId="0" xfId="7828" applyNumberFormat="1" applyFont="1" applyFill="1" applyBorder="1" applyAlignment="1">
      <alignment horizontal="center" vertical="center" wrapText="1"/>
    </xf>
    <xf numFmtId="172" fontId="228" fillId="0" borderId="0" xfId="0" applyNumberFormat="1" applyFont="1" applyAlignment="1">
      <alignment horizontal="left"/>
    </xf>
    <xf numFmtId="173" fontId="226" fillId="0" borderId="0" xfId="7828" applyNumberFormat="1" applyFont="1" applyFill="1" applyBorder="1" applyAlignment="1">
      <alignment horizontal="left" vertical="center"/>
    </xf>
    <xf numFmtId="173" fontId="220" fillId="0" borderId="0" xfId="7828" applyNumberFormat="1" applyFont="1" applyFill="1" applyBorder="1" applyAlignment="1">
      <alignment vertical="center"/>
    </xf>
    <xf numFmtId="173" fontId="226" fillId="0" borderId="0" xfId="7828" applyNumberFormat="1" applyFont="1" applyFill="1" applyBorder="1" applyAlignment="1">
      <alignment vertical="center"/>
    </xf>
    <xf numFmtId="0" fontId="242" fillId="5" borderId="0" xfId="0" applyFont="1" applyFill="1"/>
    <xf numFmtId="224" fontId="40" fillId="5" borderId="4" xfId="14" applyNumberFormat="1" applyFont="1" applyFill="1" applyBorder="1" applyAlignment="1">
      <alignment horizontal="center" vertical="center"/>
    </xf>
    <xf numFmtId="224" fontId="40" fillId="5" borderId="0" xfId="14" applyNumberFormat="1" applyFont="1" applyFill="1" applyBorder="1" applyAlignment="1">
      <alignment horizontal="center" vertical="center"/>
    </xf>
    <xf numFmtId="224" fontId="41" fillId="5" borderId="4" xfId="14" applyNumberFormat="1" applyFont="1" applyFill="1" applyBorder="1" applyAlignment="1">
      <alignment horizontal="center" vertical="center"/>
    </xf>
    <xf numFmtId="224" fontId="41" fillId="5" borderId="0" xfId="14" applyNumberFormat="1" applyFont="1" applyFill="1" applyBorder="1" applyAlignment="1">
      <alignment horizontal="center" vertical="center"/>
    </xf>
    <xf numFmtId="225" fontId="40" fillId="0" borderId="0" xfId="17742" applyNumberFormat="1" applyFont="1" applyFill="1" applyBorder="1" applyAlignment="1">
      <alignment horizontal="center" vertical="center"/>
    </xf>
    <xf numFmtId="0" fontId="41" fillId="0" borderId="0" xfId="0" applyFont="1"/>
    <xf numFmtId="225" fontId="41" fillId="0" borderId="0" xfId="17742" applyNumberFormat="1" applyFont="1" applyFill="1" applyBorder="1" applyAlignment="1">
      <alignment horizontal="center" vertical="center"/>
    </xf>
    <xf numFmtId="0" fontId="40" fillId="2" borderId="4" xfId="0" applyFont="1" applyFill="1" applyBorder="1"/>
    <xf numFmtId="0" fontId="41" fillId="2" borderId="4" xfId="0" applyFont="1" applyFill="1" applyBorder="1"/>
    <xf numFmtId="0" fontId="41" fillId="2" borderId="0" xfId="0" applyFont="1" applyFill="1"/>
    <xf numFmtId="0" fontId="40" fillId="0" borderId="4" xfId="0" applyFont="1" applyBorder="1" applyAlignment="1">
      <alignment horizontal="left"/>
    </xf>
    <xf numFmtId="0" fontId="40" fillId="2" borderId="0" xfId="0" applyFont="1" applyFill="1"/>
    <xf numFmtId="0" fontId="40" fillId="2" borderId="0" xfId="0" quotePrefix="1" applyFont="1" applyFill="1"/>
    <xf numFmtId="225" fontId="40" fillId="0" borderId="4" xfId="17742" applyNumberFormat="1" applyFont="1" applyFill="1" applyBorder="1" applyAlignment="1">
      <alignment horizontal="center" vertical="center"/>
    </xf>
    <xf numFmtId="225" fontId="41" fillId="0" borderId="4" xfId="17742" applyNumberFormat="1" applyFont="1" applyFill="1" applyBorder="1" applyAlignment="1">
      <alignment horizontal="center" vertical="center"/>
    </xf>
    <xf numFmtId="0" fontId="232" fillId="0" borderId="0" xfId="1" applyFont="1" applyFill="1" applyBorder="1"/>
    <xf numFmtId="0" fontId="40" fillId="0" borderId="0" xfId="0" applyFont="1" applyAlignment="1">
      <alignment horizontal="center" vertical="center"/>
    </xf>
    <xf numFmtId="0" fontId="40" fillId="2" borderId="4" xfId="0" applyFont="1" applyFill="1" applyBorder="1" applyAlignment="1">
      <alignment horizontal="left" vertical="center"/>
    </xf>
    <xf numFmtId="0" fontId="40" fillId="2" borderId="4" xfId="0" applyFont="1" applyFill="1" applyBorder="1" applyAlignment="1">
      <alignment horizontal="left" indent="1"/>
    </xf>
    <xf numFmtId="0" fontId="40" fillId="2" borderId="4" xfId="0" applyFont="1" applyFill="1" applyBorder="1" applyAlignment="1">
      <alignment horizontal="left" vertical="center" wrapText="1" indent="1"/>
    </xf>
    <xf numFmtId="0" fontId="41" fillId="2" borderId="4" xfId="0" applyFont="1" applyFill="1" applyBorder="1" applyAlignment="1">
      <alignment horizontal="left"/>
    </xf>
    <xf numFmtId="0" fontId="40" fillId="2" borderId="4" xfId="0" applyFont="1" applyFill="1" applyBorder="1" applyAlignment="1">
      <alignment horizontal="left"/>
    </xf>
    <xf numFmtId="0" fontId="41" fillId="2" borderId="4" xfId="0" applyFont="1" applyFill="1" applyBorder="1" applyAlignment="1">
      <alignment horizontal="center"/>
    </xf>
    <xf numFmtId="0" fontId="41" fillId="2" borderId="4" xfId="0" applyFont="1" applyFill="1" applyBorder="1" applyAlignment="1">
      <alignment vertical="center"/>
    </xf>
    <xf numFmtId="0" fontId="40" fillId="2" borderId="0" xfId="0" applyFont="1" applyFill="1" applyAlignment="1">
      <alignment horizontal="center" vertical="center"/>
    </xf>
    <xf numFmtId="0" fontId="41" fillId="2" borderId="0" xfId="0" applyFont="1" applyFill="1" applyAlignment="1">
      <alignment horizontal="center"/>
    </xf>
    <xf numFmtId="0" fontId="41" fillId="2" borderId="0" xfId="0" applyFont="1" applyFill="1" applyAlignment="1">
      <alignment vertical="center"/>
    </xf>
    <xf numFmtId="0" fontId="39" fillId="3" borderId="4" xfId="0" applyFont="1" applyFill="1" applyBorder="1" applyAlignment="1">
      <alignment horizontal="center"/>
    </xf>
    <xf numFmtId="0" fontId="40" fillId="2" borderId="4" xfId="0" applyFont="1" applyFill="1" applyBorder="1" applyAlignment="1">
      <alignment horizontal="left" vertical="center" wrapText="1"/>
    </xf>
    <xf numFmtId="0" fontId="41" fillId="2" borderId="0" xfId="0" applyFont="1" applyFill="1" applyAlignment="1">
      <alignment horizontal="center" vertical="center"/>
    </xf>
    <xf numFmtId="0" fontId="216" fillId="4" borderId="1" xfId="0" applyFont="1" applyFill="1" applyBorder="1" applyAlignment="1">
      <alignment vertical="center"/>
    </xf>
    <xf numFmtId="3" fontId="40" fillId="0" borderId="0" xfId="0" applyNumberFormat="1" applyFont="1" applyAlignment="1">
      <alignment horizontal="center" vertical="center"/>
    </xf>
    <xf numFmtId="172" fontId="41" fillId="5" borderId="0" xfId="50569" applyNumberFormat="1" applyFont="1" applyFill="1" applyBorder="1" applyAlignment="1">
      <alignment vertical="center"/>
    </xf>
    <xf numFmtId="171" fontId="41" fillId="5" borderId="0" xfId="19" applyNumberFormat="1" applyFont="1" applyFill="1" applyAlignment="1">
      <alignment horizontal="center" vertical="center"/>
    </xf>
    <xf numFmtId="0" fontId="211" fillId="0" borderId="0" xfId="0" applyFont="1"/>
    <xf numFmtId="0" fontId="211" fillId="0" borderId="4" xfId="0" applyFont="1" applyBorder="1" applyAlignment="1">
      <alignment horizontal="left" indent="3"/>
    </xf>
    <xf numFmtId="0" fontId="211" fillId="0" borderId="4" xfId="0" applyFont="1" applyBorder="1" applyAlignment="1">
      <alignment horizontal="left" wrapText="1" indent="3"/>
    </xf>
    <xf numFmtId="0" fontId="215" fillId="0" borderId="8" xfId="0" applyFont="1" applyBorder="1"/>
    <xf numFmtId="0" fontId="244" fillId="0" borderId="0" xfId="1" applyFont="1" applyFill="1" applyBorder="1"/>
    <xf numFmtId="9" fontId="42" fillId="0" borderId="0" xfId="53496" applyFont="1"/>
    <xf numFmtId="10" fontId="40" fillId="0" borderId="0" xfId="53496" applyNumberFormat="1" applyFont="1"/>
    <xf numFmtId="221" fontId="24" fillId="0" borderId="0" xfId="0" applyNumberFormat="1" applyFont="1"/>
    <xf numFmtId="0" fontId="40" fillId="0" borderId="0" xfId="0" applyFont="1" applyAlignment="1">
      <alignment vertical="top" wrapText="1"/>
    </xf>
    <xf numFmtId="0" fontId="39" fillId="0" borderId="0" xfId="0" applyFont="1" applyAlignment="1">
      <alignment horizontal="center"/>
    </xf>
    <xf numFmtId="0" fontId="40" fillId="5" borderId="0" xfId="31" applyFont="1" applyFill="1" applyAlignment="1">
      <alignment horizontal="left" vertical="top" wrapText="1"/>
    </xf>
    <xf numFmtId="0" fontId="40" fillId="5" borderId="0" xfId="31" applyFont="1" applyFill="1" applyAlignment="1">
      <alignment vertical="top" wrapText="1"/>
    </xf>
    <xf numFmtId="10" fontId="40" fillId="0" borderId="0" xfId="32502" applyNumberFormat="1" applyFont="1" applyFill="1" applyBorder="1" applyAlignment="1">
      <alignment horizontal="center"/>
    </xf>
    <xf numFmtId="0" fontId="40" fillId="5" borderId="0" xfId="31" applyFont="1" applyFill="1" applyAlignment="1">
      <alignment wrapText="1"/>
    </xf>
    <xf numFmtId="0" fontId="40" fillId="0" borderId="5" xfId="0" applyFont="1" applyBorder="1"/>
    <xf numFmtId="0" fontId="41" fillId="0" borderId="5" xfId="0" applyFont="1" applyBorder="1"/>
    <xf numFmtId="0" fontId="41" fillId="0" borderId="4" xfId="0" applyFont="1" applyBorder="1"/>
    <xf numFmtId="0" fontId="41" fillId="0" borderId="5" xfId="0" applyFont="1" applyBorder="1" applyAlignment="1">
      <alignment horizontal="center"/>
    </xf>
    <xf numFmtId="0" fontId="41" fillId="6" borderId="0" xfId="0" applyFont="1" applyFill="1" applyAlignment="1">
      <alignment horizontal="center"/>
    </xf>
    <xf numFmtId="0" fontId="41" fillId="6" borderId="0" xfId="0" applyFont="1" applyFill="1" applyAlignment="1">
      <alignment horizontal="center" vertical="center"/>
    </xf>
    <xf numFmtId="0" fontId="41" fillId="6" borderId="4" xfId="0" applyFont="1" applyFill="1" applyBorder="1"/>
    <xf numFmtId="0" fontId="40" fillId="6" borderId="5" xfId="0" applyFont="1" applyFill="1" applyBorder="1"/>
    <xf numFmtId="0" fontId="40" fillId="6" borderId="4" xfId="0" applyFont="1" applyFill="1" applyBorder="1"/>
    <xf numFmtId="0" fontId="40" fillId="6" borderId="5" xfId="0" applyFont="1" applyFill="1" applyBorder="1" applyAlignment="1">
      <alignment vertical="center"/>
    </xf>
    <xf numFmtId="0" fontId="41" fillId="6" borderId="5" xfId="0" applyFont="1" applyFill="1" applyBorder="1" applyAlignment="1">
      <alignment horizontal="center"/>
    </xf>
    <xf numFmtId="0" fontId="41" fillId="6" borderId="5" xfId="0" applyFont="1" applyFill="1" applyBorder="1"/>
    <xf numFmtId="221" fontId="42" fillId="0" borderId="0" xfId="0" applyNumberFormat="1" applyFont="1"/>
    <xf numFmtId="0" fontId="40" fillId="0" borderId="0" xfId="13" applyFont="1" applyAlignment="1">
      <alignment horizontal="left"/>
    </xf>
    <xf numFmtId="0" fontId="40" fillId="0" borderId="0" xfId="13" applyFont="1"/>
    <xf numFmtId="43" fontId="40" fillId="0" borderId="0" xfId="13" applyNumberFormat="1" applyFont="1" applyAlignment="1">
      <alignment horizontal="center" vertical="center"/>
    </xf>
    <xf numFmtId="175" fontId="40" fillId="0" borderId="0" xfId="13" applyNumberFormat="1" applyFont="1" applyAlignment="1">
      <alignment horizontal="center" vertical="center"/>
    </xf>
    <xf numFmtId="0" fontId="234" fillId="0" borderId="0" xfId="0" applyFont="1" applyAlignment="1">
      <alignment horizontal="justify" vertical="center"/>
    </xf>
    <xf numFmtId="9" fontId="0" fillId="0" borderId="0" xfId="53510" applyFont="1"/>
    <xf numFmtId="43" fontId="0" fillId="0" borderId="0" xfId="53509" applyFont="1"/>
    <xf numFmtId="10" fontId="41" fillId="0" borderId="0" xfId="15" applyNumberFormat="1" applyFont="1" applyAlignment="1">
      <alignment horizontal="center"/>
    </xf>
    <xf numFmtId="171" fontId="41" fillId="0" borderId="0" xfId="15" quotePrefix="1" applyNumberFormat="1" applyFont="1" applyAlignment="1">
      <alignment horizontal="center"/>
    </xf>
    <xf numFmtId="10" fontId="0" fillId="0" borderId="0" xfId="0" applyNumberFormat="1"/>
    <xf numFmtId="0" fontId="40" fillId="0" borderId="3" xfId="0" applyFont="1" applyBorder="1" applyAlignment="1">
      <alignment vertical="center"/>
    </xf>
    <xf numFmtId="0" fontId="28" fillId="0" borderId="0" xfId="21" applyFont="1" applyAlignment="1">
      <alignment horizontal="center"/>
    </xf>
    <xf numFmtId="171" fontId="32" fillId="0" borderId="0" xfId="53496" applyNumberFormat="1" applyFont="1" applyFill="1" applyBorder="1" applyAlignment="1">
      <alignment horizontal="center"/>
    </xf>
    <xf numFmtId="0" fontId="28" fillId="5" borderId="0" xfId="21" applyFont="1" applyFill="1" applyAlignment="1">
      <alignment vertical="center"/>
    </xf>
    <xf numFmtId="0" fontId="28" fillId="5" borderId="0" xfId="21" applyFont="1" applyFill="1"/>
    <xf numFmtId="171" fontId="32" fillId="5" borderId="0" xfId="53496" applyNumberFormat="1" applyFont="1" applyFill="1" applyBorder="1" applyAlignment="1"/>
    <xf numFmtId="3" fontId="28" fillId="5" borderId="4" xfId="21" applyNumberFormat="1" applyFont="1" applyFill="1" applyBorder="1" applyAlignment="1">
      <alignment vertical="center"/>
    </xf>
    <xf numFmtId="3" fontId="28" fillId="5" borderId="0" xfId="21" applyNumberFormat="1" applyFont="1" applyFill="1" applyAlignment="1">
      <alignment vertical="center"/>
    </xf>
    <xf numFmtId="3" fontId="28" fillId="5" borderId="4" xfId="21" applyNumberFormat="1" applyFont="1" applyFill="1" applyBorder="1"/>
    <xf numFmtId="3" fontId="28" fillId="5" borderId="0" xfId="21" applyNumberFormat="1" applyFont="1" applyFill="1"/>
    <xf numFmtId="0" fontId="28" fillId="5" borderId="2" xfId="21" applyFont="1" applyFill="1" applyBorder="1"/>
    <xf numFmtId="3" fontId="28" fillId="5" borderId="0" xfId="53496" applyNumberFormat="1" applyFont="1" applyFill="1" applyBorder="1" applyAlignment="1">
      <alignment vertical="center"/>
    </xf>
    <xf numFmtId="171" fontId="28" fillId="0" borderId="0" xfId="53496" applyNumberFormat="1" applyFont="1" applyFill="1" applyBorder="1" applyAlignment="1">
      <alignment horizontal="center" vertical="center"/>
    </xf>
    <xf numFmtId="0" fontId="28" fillId="0" borderId="0" xfId="21" applyFont="1"/>
    <xf numFmtId="0" fontId="28" fillId="0" borderId="4" xfId="21" applyFont="1" applyBorder="1" applyAlignment="1">
      <alignment horizontal="left"/>
    </xf>
    <xf numFmtId="0" fontId="32" fillId="0" borderId="4" xfId="21" applyFont="1" applyBorder="1" applyAlignment="1">
      <alignment horizontal="left"/>
    </xf>
    <xf numFmtId="0" fontId="32" fillId="0" borderId="0" xfId="21" applyFont="1"/>
    <xf numFmtId="0" fontId="28" fillId="0" borderId="4" xfId="2" applyFont="1" applyBorder="1" applyAlignment="1">
      <alignment horizontal="left"/>
    </xf>
    <xf numFmtId="0" fontId="28" fillId="0" borderId="4" xfId="2" applyFont="1" applyBorder="1" applyAlignment="1">
      <alignment horizontal="left" vertical="center" indent="1"/>
    </xf>
    <xf numFmtId="0" fontId="28" fillId="0" borderId="4" xfId="21" applyFont="1" applyBorder="1" applyAlignment="1">
      <alignment horizontal="left" indent="1"/>
    </xf>
    <xf numFmtId="0" fontId="28" fillId="0" borderId="4" xfId="21" applyFont="1" applyBorder="1" applyAlignment="1">
      <alignment horizontal="left" vertical="center"/>
    </xf>
    <xf numFmtId="0" fontId="28" fillId="0" borderId="0" xfId="21" applyFont="1" applyAlignment="1">
      <alignment vertical="center" wrapText="1"/>
    </xf>
    <xf numFmtId="0" fontId="28" fillId="0" borderId="0" xfId="21" applyFont="1" applyAlignment="1">
      <alignment wrapText="1"/>
    </xf>
    <xf numFmtId="0" fontId="32" fillId="0" borderId="2" xfId="21" applyFont="1" applyBorder="1"/>
    <xf numFmtId="0" fontId="28" fillId="0" borderId="0" xfId="21" applyFont="1" applyAlignment="1">
      <alignment vertical="center"/>
    </xf>
    <xf numFmtId="171" fontId="32" fillId="0" borderId="0" xfId="53496" applyNumberFormat="1" applyFont="1" applyFill="1" applyBorder="1" applyAlignment="1"/>
    <xf numFmtId="0" fontId="0" fillId="0" borderId="4" xfId="0" applyBorder="1"/>
    <xf numFmtId="179" fontId="41" fillId="0" borderId="0" xfId="31" quotePrefix="1" applyNumberFormat="1" applyFont="1" applyAlignment="1">
      <alignment horizontal="left"/>
    </xf>
    <xf numFmtId="179" fontId="40" fillId="0" borderId="0" xfId="31" quotePrefix="1" applyNumberFormat="1" applyFont="1" applyAlignment="1">
      <alignment horizontal="left"/>
    </xf>
    <xf numFmtId="225" fontId="40" fillId="5" borderId="0" xfId="17742" applyNumberFormat="1" applyFont="1" applyFill="1" applyBorder="1" applyAlignment="1">
      <alignment horizontal="center" vertical="center"/>
    </xf>
    <xf numFmtId="221" fontId="40" fillId="0" borderId="4" xfId="14" applyNumberFormat="1" applyFont="1" applyBorder="1" applyAlignment="1">
      <alignment horizontal="center" vertical="center"/>
    </xf>
    <xf numFmtId="221" fontId="41" fillId="0" borderId="4" xfId="14" applyNumberFormat="1" applyFont="1" applyBorder="1" applyAlignment="1">
      <alignment horizontal="center" vertical="center"/>
    </xf>
    <xf numFmtId="37" fontId="39" fillId="3" borderId="4" xfId="0" quotePrefix="1" applyNumberFormat="1" applyFont="1" applyFill="1" applyBorder="1" applyAlignment="1">
      <alignment horizontal="center"/>
    </xf>
    <xf numFmtId="37" fontId="39" fillId="3" borderId="5" xfId="0" quotePrefix="1" applyNumberFormat="1" applyFont="1" applyFill="1" applyBorder="1" applyAlignment="1">
      <alignment horizontal="center"/>
    </xf>
    <xf numFmtId="221" fontId="40" fillId="0" borderId="0" xfId="14" applyNumberFormat="1" applyFont="1" applyBorder="1" applyAlignment="1">
      <alignment horizontal="center" vertical="center"/>
    </xf>
    <xf numFmtId="14" fontId="229" fillId="3" borderId="4" xfId="37" applyNumberFormat="1" applyFont="1" applyFill="1" applyBorder="1" applyAlignment="1">
      <alignment horizontal="center" vertical="center"/>
    </xf>
    <xf numFmtId="14" fontId="229" fillId="3" borderId="5" xfId="37" applyNumberFormat="1" applyFont="1" applyFill="1" applyBorder="1" applyAlignment="1">
      <alignment horizontal="center" vertical="center"/>
    </xf>
    <xf numFmtId="223" fontId="40" fillId="5" borderId="4" xfId="53513" applyNumberFormat="1" applyFont="1" applyFill="1" applyBorder="1" applyAlignment="1">
      <alignment horizontal="center" vertical="center" wrapText="1"/>
    </xf>
    <xf numFmtId="223" fontId="40" fillId="5" borderId="0" xfId="53513" applyNumberFormat="1" applyFont="1" applyFill="1" applyBorder="1" applyAlignment="1">
      <alignment horizontal="center" vertical="center" wrapText="1"/>
    </xf>
    <xf numFmtId="223" fontId="40" fillId="5" borderId="5" xfId="53513" applyNumberFormat="1" applyFont="1" applyFill="1" applyBorder="1" applyAlignment="1">
      <alignment horizontal="center" vertical="center" wrapText="1"/>
    </xf>
    <xf numFmtId="223" fontId="41" fillId="5" borderId="4" xfId="53513" applyNumberFormat="1" applyFont="1" applyFill="1" applyBorder="1" applyAlignment="1">
      <alignment horizontal="center" vertical="center" wrapText="1"/>
    </xf>
    <xf numFmtId="223" fontId="41" fillId="5" borderId="0" xfId="53513" applyNumberFormat="1" applyFont="1" applyFill="1" applyBorder="1" applyAlignment="1">
      <alignment horizontal="center" vertical="center" wrapText="1"/>
    </xf>
    <xf numFmtId="223" fontId="41" fillId="5" borderId="2" xfId="53513" applyNumberFormat="1" applyFont="1" applyFill="1" applyBorder="1" applyAlignment="1">
      <alignment horizontal="center" vertical="center" wrapText="1"/>
    </xf>
    <xf numFmtId="1" fontId="39" fillId="3" borderId="4" xfId="53514" quotePrefix="1" applyNumberFormat="1" applyFont="1" applyFill="1" applyBorder="1" applyAlignment="1">
      <alignment horizontal="center" vertical="center"/>
    </xf>
    <xf numFmtId="1" fontId="39" fillId="3" borderId="0" xfId="53514" quotePrefix="1" applyNumberFormat="1" applyFont="1" applyFill="1" applyBorder="1" applyAlignment="1">
      <alignment horizontal="center" vertical="center"/>
    </xf>
    <xf numFmtId="1" fontId="39" fillId="3" borderId="5" xfId="53514" quotePrefix="1" applyNumberFormat="1" applyFont="1" applyFill="1" applyBorder="1" applyAlignment="1">
      <alignment horizontal="center" vertical="center"/>
    </xf>
    <xf numFmtId="14" fontId="229" fillId="3" borderId="0" xfId="37" applyNumberFormat="1" applyFont="1" applyFill="1" applyAlignment="1">
      <alignment horizontal="center" vertical="center"/>
    </xf>
    <xf numFmtId="223" fontId="40" fillId="5" borderId="2" xfId="53513" applyNumberFormat="1" applyFont="1" applyFill="1" applyBorder="1" applyAlignment="1">
      <alignment horizontal="center" vertical="center" wrapText="1"/>
    </xf>
    <xf numFmtId="10" fontId="40" fillId="5" borderId="4" xfId="32495" applyNumberFormat="1" applyFont="1" applyFill="1" applyBorder="1" applyAlignment="1">
      <alignment horizontal="center"/>
    </xf>
    <xf numFmtId="17" fontId="39" fillId="3" borderId="5" xfId="0" applyNumberFormat="1" applyFont="1" applyFill="1" applyBorder="1" applyAlignment="1">
      <alignment horizontal="center" vertical="center"/>
    </xf>
    <xf numFmtId="223" fontId="40" fillId="5" borderId="4" xfId="53517" applyNumberFormat="1" applyFont="1" applyFill="1" applyBorder="1" applyAlignment="1">
      <alignment horizontal="center" vertical="center" wrapText="1"/>
    </xf>
    <xf numFmtId="223" fontId="40" fillId="5" borderId="0" xfId="53517" applyNumberFormat="1" applyFont="1" applyFill="1" applyBorder="1" applyAlignment="1">
      <alignment horizontal="center" vertical="center" wrapText="1"/>
    </xf>
    <xf numFmtId="223" fontId="40" fillId="5" borderId="5" xfId="53517" applyNumberFormat="1" applyFont="1" applyFill="1" applyBorder="1" applyAlignment="1">
      <alignment horizontal="center" vertical="center" wrapText="1"/>
    </xf>
    <xf numFmtId="223" fontId="41" fillId="5" borderId="4" xfId="53517" applyNumberFormat="1" applyFont="1" applyFill="1" applyBorder="1" applyAlignment="1">
      <alignment horizontal="center" vertical="center" wrapText="1"/>
    </xf>
    <xf numFmtId="223" fontId="41" fillId="5" borderId="0" xfId="53517" applyNumberFormat="1" applyFont="1" applyFill="1" applyBorder="1" applyAlignment="1">
      <alignment horizontal="center" vertical="center" wrapText="1"/>
    </xf>
    <xf numFmtId="223" fontId="41" fillId="5" borderId="5" xfId="53517" applyNumberFormat="1" applyFont="1" applyFill="1" applyBorder="1" applyAlignment="1">
      <alignment horizontal="center" vertical="center" wrapText="1"/>
    </xf>
    <xf numFmtId="223" fontId="41" fillId="5" borderId="2" xfId="53517" applyNumberFormat="1" applyFont="1" applyFill="1" applyBorder="1" applyAlignment="1">
      <alignment horizontal="center" vertical="center" wrapText="1"/>
    </xf>
    <xf numFmtId="0" fontId="242" fillId="5" borderId="0" xfId="53516" applyFont="1" applyFill="1"/>
    <xf numFmtId="0" fontId="229" fillId="4" borderId="0" xfId="0" applyFont="1" applyFill="1" applyAlignment="1">
      <alignment horizontal="center" vertical="center"/>
    </xf>
    <xf numFmtId="0" fontId="229" fillId="4" borderId="5" xfId="0" applyFont="1" applyFill="1" applyBorder="1" applyAlignment="1">
      <alignment horizontal="center" vertical="center"/>
    </xf>
    <xf numFmtId="3" fontId="40" fillId="0" borderId="4" xfId="0" applyNumberFormat="1" applyFont="1" applyBorder="1" applyAlignment="1">
      <alignment horizontal="center" vertical="center"/>
    </xf>
    <xf numFmtId="3" fontId="40" fillId="0" borderId="2" xfId="0" applyNumberFormat="1" applyFont="1" applyBorder="1" applyAlignment="1">
      <alignment horizontal="center" vertical="center"/>
    </xf>
    <xf numFmtId="17" fontId="229" fillId="4" borderId="4" xfId="0" quotePrefix="1" applyNumberFormat="1" applyFont="1" applyFill="1" applyBorder="1" applyAlignment="1">
      <alignment horizontal="center" vertical="center"/>
    </xf>
    <xf numFmtId="17" fontId="229" fillId="4" borderId="5" xfId="0" quotePrefix="1" applyNumberFormat="1" applyFont="1" applyFill="1" applyBorder="1" applyAlignment="1">
      <alignment horizontal="center" vertical="center"/>
    </xf>
    <xf numFmtId="0" fontId="229" fillId="4" borderId="3" xfId="0" applyFont="1" applyFill="1" applyBorder="1" applyAlignment="1">
      <alignment horizontal="center" vertical="center"/>
    </xf>
    <xf numFmtId="178" fontId="39" fillId="3" borderId="4" xfId="32" applyNumberFormat="1" applyFont="1" applyFill="1" applyBorder="1" applyAlignment="1">
      <alignment horizontal="center"/>
    </xf>
    <xf numFmtId="178" fontId="39" fillId="3" borderId="5" xfId="32" applyNumberFormat="1" applyFont="1" applyFill="1" applyBorder="1" applyAlignment="1">
      <alignment horizontal="center"/>
    </xf>
    <xf numFmtId="0" fontId="40" fillId="5" borderId="4" xfId="32" applyFont="1" applyFill="1" applyBorder="1"/>
    <xf numFmtId="0" fontId="40" fillId="0" borderId="4" xfId="32" applyFont="1" applyBorder="1"/>
    <xf numFmtId="0" fontId="40" fillId="0" borderId="4" xfId="31" applyFont="1" applyBorder="1" applyAlignment="1">
      <alignment horizontal="left"/>
    </xf>
    <xf numFmtId="0" fontId="41" fillId="0" borderId="4" xfId="31" applyFont="1" applyBorder="1"/>
    <xf numFmtId="0" fontId="40" fillId="0" borderId="4" xfId="31" applyFont="1" applyBorder="1"/>
    <xf numFmtId="0" fontId="41" fillId="0" borderId="4" xfId="31" quotePrefix="1" applyFont="1" applyBorder="1" applyAlignment="1">
      <alignment horizontal="left"/>
    </xf>
    <xf numFmtId="171" fontId="28" fillId="0" borderId="5" xfId="53510" applyNumberFormat="1" applyFont="1" applyBorder="1" applyAlignment="1">
      <alignment horizontal="center"/>
    </xf>
    <xf numFmtId="0" fontId="39" fillId="3" borderId="0" xfId="44" applyFont="1" applyFill="1" applyAlignment="1">
      <alignment horizontal="center"/>
    </xf>
    <xf numFmtId="0" fontId="39" fillId="3" borderId="5" xfId="44" applyFont="1" applyFill="1" applyBorder="1" applyAlignment="1">
      <alignment horizontal="center"/>
    </xf>
    <xf numFmtId="171" fontId="2" fillId="0" borderId="8" xfId="53510" applyNumberFormat="1" applyFont="1" applyBorder="1" applyAlignment="1">
      <alignment horizontal="center"/>
    </xf>
    <xf numFmtId="171" fontId="2" fillId="0" borderId="9" xfId="53510" applyNumberFormat="1" applyFont="1" applyBorder="1" applyAlignment="1">
      <alignment horizontal="center"/>
    </xf>
    <xf numFmtId="171" fontId="40" fillId="0" borderId="5" xfId="19" applyNumberFormat="1" applyFont="1" applyBorder="1" applyAlignment="1">
      <alignment horizontal="center" vertical="center"/>
    </xf>
    <xf numFmtId="3" fontId="40" fillId="0" borderId="0" xfId="53493" applyNumberFormat="1" applyFont="1" applyAlignment="1">
      <alignment horizontal="center"/>
    </xf>
    <xf numFmtId="3" fontId="42" fillId="9" borderId="3" xfId="20" applyNumberFormat="1" applyFont="1" applyFill="1" applyBorder="1" applyAlignment="1">
      <alignment vertical="center" wrapText="1"/>
    </xf>
    <xf numFmtId="171" fontId="211" fillId="2" borderId="0" xfId="20" applyNumberFormat="1" applyFont="1" applyFill="1" applyAlignment="1">
      <alignment horizontal="center" vertical="center" wrapText="1"/>
    </xf>
    <xf numFmtId="171" fontId="211" fillId="2" borderId="0" xfId="20" applyNumberFormat="1" applyFont="1" applyFill="1" applyAlignment="1">
      <alignment horizontal="center" vertical="center"/>
    </xf>
    <xf numFmtId="3" fontId="222" fillId="9" borderId="6" xfId="20" applyNumberFormat="1" applyFont="1" applyFill="1" applyBorder="1" applyAlignment="1">
      <alignment horizontal="left" vertical="center" wrapText="1"/>
    </xf>
    <xf numFmtId="171" fontId="215" fillId="2" borderId="7" xfId="20" applyNumberFormat="1" applyFont="1" applyFill="1" applyBorder="1" applyAlignment="1">
      <alignment horizontal="center" vertical="center"/>
    </xf>
    <xf numFmtId="3" fontId="39" fillId="4" borderId="1" xfId="20" applyNumberFormat="1" applyFont="1" applyFill="1" applyBorder="1" applyAlignment="1">
      <alignment vertical="center" wrapText="1"/>
    </xf>
    <xf numFmtId="227" fontId="248" fillId="5" borderId="0" xfId="47697" applyNumberFormat="1" applyFont="1" applyFill="1" applyAlignment="1">
      <alignment horizontal="center" vertical="center"/>
    </xf>
    <xf numFmtId="9" fontId="248" fillId="5" borderId="0" xfId="32498" applyFont="1" applyFill="1" applyBorder="1" applyAlignment="1">
      <alignment horizontal="center" vertical="center"/>
    </xf>
    <xf numFmtId="0" fontId="250" fillId="5" borderId="0" xfId="47697" applyFont="1" applyFill="1"/>
    <xf numFmtId="10" fontId="249" fillId="5" borderId="0" xfId="48978" applyNumberFormat="1" applyFont="1" applyFill="1" applyBorder="1" applyAlignment="1">
      <alignment horizontal="center" vertical="center"/>
    </xf>
    <xf numFmtId="10" fontId="250" fillId="5" borderId="0" xfId="32498" applyNumberFormat="1" applyFont="1" applyFill="1"/>
    <xf numFmtId="0" fontId="0" fillId="5" borderId="0" xfId="0" applyFill="1" applyAlignment="1">
      <alignment horizontal="center" vertical="center"/>
    </xf>
    <xf numFmtId="0" fontId="229" fillId="3" borderId="5" xfId="26" applyFont="1" applyFill="1" applyBorder="1" applyAlignment="1">
      <alignment horizontal="center" vertical="center"/>
    </xf>
    <xf numFmtId="221" fontId="40" fillId="0" borderId="4" xfId="9332" applyNumberFormat="1" applyFont="1" applyFill="1" applyBorder="1" applyAlignment="1">
      <alignment horizontal="center" vertical="center"/>
    </xf>
    <xf numFmtId="221" fontId="40" fillId="0" borderId="0" xfId="9332" applyNumberFormat="1" applyFont="1" applyFill="1" applyBorder="1" applyAlignment="1">
      <alignment horizontal="center" vertical="center"/>
    </xf>
    <xf numFmtId="221" fontId="40" fillId="0" borderId="5" xfId="9332" applyNumberFormat="1" applyFont="1" applyFill="1" applyBorder="1" applyAlignment="1">
      <alignment horizontal="center" vertical="center"/>
    </xf>
    <xf numFmtId="1" fontId="229" fillId="3" borderId="4" xfId="53506" applyNumberFormat="1" applyFont="1" applyFill="1" applyBorder="1" applyAlignment="1">
      <alignment horizontal="center" vertical="center"/>
    </xf>
    <xf numFmtId="1" fontId="229" fillId="3" borderId="0" xfId="53506" applyNumberFormat="1" applyFont="1" applyFill="1" applyBorder="1" applyAlignment="1">
      <alignment horizontal="center" vertical="center"/>
    </xf>
    <xf numFmtId="171" fontId="235" fillId="0" borderId="5" xfId="48867" applyNumberFormat="1" applyFont="1" applyBorder="1" applyAlignment="1">
      <alignment horizontal="center" wrapText="1"/>
    </xf>
    <xf numFmtId="171" fontId="235" fillId="0" borderId="3" xfId="48867" applyNumberFormat="1" applyFont="1" applyBorder="1" applyAlignment="1">
      <alignment horizontal="center" wrapText="1"/>
    </xf>
    <xf numFmtId="171" fontId="237" fillId="0" borderId="3" xfId="48867" applyNumberFormat="1" applyFont="1" applyBorder="1" applyAlignment="1">
      <alignment horizontal="center" wrapText="1"/>
    </xf>
    <xf numFmtId="171" fontId="237" fillId="0" borderId="6" xfId="48867" applyNumberFormat="1" applyFont="1" applyBorder="1" applyAlignment="1">
      <alignment horizontal="center" vertical="center" wrapText="1"/>
    </xf>
    <xf numFmtId="0" fontId="28" fillId="5" borderId="0" xfId="0" applyFont="1" applyFill="1"/>
    <xf numFmtId="0" fontId="28" fillId="0" borderId="0" xfId="0" applyFont="1"/>
    <xf numFmtId="0" fontId="32" fillId="5" borderId="0" xfId="0" applyFont="1" applyFill="1"/>
    <xf numFmtId="10" fontId="28" fillId="5" borderId="0" xfId="0" applyNumberFormat="1" applyFont="1" applyFill="1"/>
    <xf numFmtId="171" fontId="28" fillId="5" borderId="0" xfId="0" applyNumberFormat="1" applyFont="1" applyFill="1"/>
    <xf numFmtId="171" fontId="28" fillId="0" borderId="4" xfId="53510" applyNumberFormat="1" applyFont="1" applyBorder="1" applyAlignment="1">
      <alignment horizontal="center"/>
    </xf>
    <xf numFmtId="0" fontId="39" fillId="3" borderId="4" xfId="44" applyFont="1" applyFill="1" applyBorder="1" applyAlignment="1">
      <alignment horizontal="center" vertical="center"/>
    </xf>
    <xf numFmtId="0" fontId="32" fillId="5" borderId="0" xfId="0" applyFont="1" applyFill="1" applyAlignment="1">
      <alignment vertical="center"/>
    </xf>
    <xf numFmtId="0" fontId="39" fillId="3" borderId="2" xfId="0" applyFont="1" applyFill="1" applyBorder="1" applyAlignment="1">
      <alignment horizontal="center" vertical="center"/>
    </xf>
    <xf numFmtId="14" fontId="251" fillId="3" borderId="0" xfId="38" applyNumberFormat="1" applyFont="1" applyFill="1" applyAlignment="1">
      <alignment horizontal="center" vertical="center" wrapText="1"/>
    </xf>
    <xf numFmtId="14" fontId="251" fillId="3" borderId="4" xfId="38" applyNumberFormat="1" applyFont="1" applyFill="1" applyBorder="1" applyAlignment="1">
      <alignment horizontal="center" vertical="center" wrapText="1"/>
    </xf>
    <xf numFmtId="14" fontId="251" fillId="3" borderId="5" xfId="38" applyNumberFormat="1" applyFont="1" applyFill="1" applyBorder="1" applyAlignment="1">
      <alignment horizontal="center" vertical="center" wrapText="1"/>
    </xf>
    <xf numFmtId="171" fontId="237" fillId="0" borderId="8" xfId="48867" applyNumberFormat="1" applyFont="1" applyBorder="1" applyAlignment="1">
      <alignment horizontal="center" wrapText="1"/>
    </xf>
    <xf numFmtId="171" fontId="237" fillId="0" borderId="9" xfId="48867" applyNumberFormat="1" applyFont="1" applyBorder="1" applyAlignment="1">
      <alignment horizontal="center" wrapText="1"/>
    </xf>
    <xf numFmtId="171" fontId="235" fillId="0" borderId="4" xfId="48867" applyNumberFormat="1" applyFont="1" applyBorder="1" applyAlignment="1">
      <alignment horizontal="center" wrapText="1"/>
    </xf>
    <xf numFmtId="0" fontId="215" fillId="9" borderId="8" xfId="39" applyFont="1" applyFill="1" applyBorder="1" applyAlignment="1">
      <alignment vertical="center"/>
    </xf>
    <xf numFmtId="0" fontId="215" fillId="0" borderId="8" xfId="0" applyFont="1" applyBorder="1" applyAlignment="1">
      <alignment vertical="center"/>
    </xf>
    <xf numFmtId="0" fontId="40" fillId="2" borderId="4" xfId="26" applyFont="1" applyFill="1" applyBorder="1"/>
    <xf numFmtId="171" fontId="40" fillId="0" borderId="4" xfId="53510" applyNumberFormat="1" applyFont="1" applyBorder="1" applyAlignment="1">
      <alignment horizontal="center" vertical="center"/>
    </xf>
    <xf numFmtId="171" fontId="40" fillId="0" borderId="5" xfId="53510" applyNumberFormat="1" applyFont="1" applyBorder="1" applyAlignment="1">
      <alignment horizontal="center" vertical="center"/>
    </xf>
    <xf numFmtId="0" fontId="41" fillId="0" borderId="8" xfId="43" applyFont="1" applyBorder="1" applyAlignment="1">
      <alignment vertical="center"/>
    </xf>
    <xf numFmtId="171" fontId="40" fillId="0" borderId="0" xfId="47" applyNumberFormat="1" applyFont="1" applyAlignment="1">
      <alignment horizontal="center" vertical="center"/>
    </xf>
    <xf numFmtId="171" fontId="40" fillId="0" borderId="2" xfId="47" applyNumberFormat="1" applyFont="1" applyBorder="1" applyAlignment="1">
      <alignment horizontal="center" vertical="center"/>
    </xf>
    <xf numFmtId="171" fontId="41" fillId="0" borderId="2" xfId="47" applyNumberFormat="1" applyFont="1" applyBorder="1" applyAlignment="1">
      <alignment horizontal="center" vertical="center"/>
    </xf>
    <xf numFmtId="0" fontId="39" fillId="3" borderId="5" xfId="44" applyFont="1" applyFill="1" applyBorder="1" applyAlignment="1">
      <alignment horizontal="center" vertical="center"/>
    </xf>
    <xf numFmtId="221" fontId="41" fillId="0" borderId="2" xfId="53506" applyNumberFormat="1" applyFont="1" applyFill="1" applyBorder="1" applyAlignment="1">
      <alignment horizontal="center" vertical="center"/>
    </xf>
    <xf numFmtId="221" fontId="40" fillId="0" borderId="2" xfId="53506" applyNumberFormat="1" applyFont="1" applyFill="1" applyBorder="1" applyAlignment="1">
      <alignment horizontal="center" vertical="center"/>
    </xf>
    <xf numFmtId="171" fontId="40" fillId="0" borderId="4" xfId="0" applyNumberFormat="1" applyFont="1" applyBorder="1" applyAlignment="1">
      <alignment horizontal="center" vertical="center"/>
    </xf>
    <xf numFmtId="171" fontId="40" fillId="0" borderId="5" xfId="0" applyNumberFormat="1" applyFont="1" applyBorder="1" applyAlignment="1">
      <alignment horizontal="center" vertical="center"/>
    </xf>
    <xf numFmtId="171" fontId="40" fillId="0" borderId="4" xfId="53510" applyNumberFormat="1" applyFont="1" applyFill="1" applyBorder="1" applyAlignment="1">
      <alignment horizontal="center" vertical="center"/>
    </xf>
    <xf numFmtId="171" fontId="40" fillId="0" borderId="0" xfId="53510" applyNumberFormat="1" applyFont="1" applyFill="1" applyBorder="1" applyAlignment="1">
      <alignment horizontal="center" vertical="center"/>
    </xf>
    <xf numFmtId="171" fontId="40" fillId="0" borderId="5" xfId="53510" applyNumberFormat="1" applyFont="1" applyFill="1" applyBorder="1" applyAlignment="1">
      <alignment horizontal="center" vertical="center"/>
    </xf>
    <xf numFmtId="171" fontId="41" fillId="0" borderId="4" xfId="53510" applyNumberFormat="1" applyFont="1" applyFill="1" applyBorder="1" applyAlignment="1">
      <alignment horizontal="center" vertical="center"/>
    </xf>
    <xf numFmtId="171" fontId="41" fillId="0" borderId="9" xfId="53510" applyNumberFormat="1" applyFont="1" applyFill="1" applyBorder="1" applyAlignment="1">
      <alignment horizontal="center" vertical="center"/>
    </xf>
    <xf numFmtId="171" fontId="41" fillId="0" borderId="7" xfId="53510" applyNumberFormat="1" applyFont="1" applyFill="1" applyBorder="1" applyAlignment="1">
      <alignment horizontal="center" vertical="center"/>
    </xf>
    <xf numFmtId="171" fontId="40" fillId="0" borderId="8" xfId="53510" applyNumberFormat="1" applyFont="1" applyFill="1" applyBorder="1" applyAlignment="1">
      <alignment horizontal="center" vertical="center"/>
    </xf>
    <xf numFmtId="171" fontId="40" fillId="0" borderId="9" xfId="53510" applyNumberFormat="1" applyFont="1" applyFill="1" applyBorder="1" applyAlignment="1">
      <alignment horizontal="center" vertical="center"/>
    </xf>
    <xf numFmtId="171" fontId="40" fillId="0" borderId="7" xfId="53510" applyNumberFormat="1" applyFont="1" applyFill="1" applyBorder="1" applyAlignment="1">
      <alignment horizontal="center" vertical="center"/>
    </xf>
    <xf numFmtId="0" fontId="2" fillId="7" borderId="0" xfId="0" applyFont="1" applyFill="1"/>
    <xf numFmtId="171" fontId="41" fillId="6" borderId="4" xfId="48867" applyNumberFormat="1" applyFont="1" applyFill="1" applyBorder="1" applyAlignment="1">
      <alignment horizontal="center"/>
    </xf>
    <xf numFmtId="171" fontId="40" fillId="6" borderId="4" xfId="48867" applyNumberFormat="1" applyFont="1" applyFill="1" applyBorder="1" applyAlignment="1">
      <alignment horizontal="center"/>
    </xf>
    <xf numFmtId="171" fontId="41" fillId="6" borderId="8" xfId="48867" applyNumberFormat="1" applyFont="1" applyFill="1" applyBorder="1" applyAlignment="1">
      <alignment horizontal="center"/>
    </xf>
    <xf numFmtId="171" fontId="41" fillId="6" borderId="9" xfId="48867" applyNumberFormat="1" applyFont="1" applyFill="1" applyBorder="1" applyAlignment="1">
      <alignment horizontal="center"/>
    </xf>
    <xf numFmtId="171" fontId="222" fillId="0" borderId="0" xfId="0" applyNumberFormat="1" applyFont="1"/>
    <xf numFmtId="0" fontId="41" fillId="0" borderId="8" xfId="0" applyFont="1" applyBorder="1" applyAlignment="1">
      <alignment horizontal="left" vertical="center"/>
    </xf>
    <xf numFmtId="0" fontId="40" fillId="0" borderId="8" xfId="0" applyFont="1" applyBorder="1" applyAlignment="1">
      <alignment horizontal="left" vertical="center"/>
    </xf>
    <xf numFmtId="0" fontId="40" fillId="0" borderId="4" xfId="26" applyFont="1" applyBorder="1" applyAlignment="1">
      <alignment vertical="center"/>
    </xf>
    <xf numFmtId="221" fontId="41" fillId="0" borderId="0" xfId="9332" applyNumberFormat="1" applyFont="1" applyFill="1" applyBorder="1" applyAlignment="1">
      <alignment horizontal="center" vertical="center"/>
    </xf>
    <xf numFmtId="221" fontId="41" fillId="0" borderId="4" xfId="9332" applyNumberFormat="1" applyFont="1" applyFill="1" applyBorder="1" applyAlignment="1">
      <alignment horizontal="center" vertical="center"/>
    </xf>
    <xf numFmtId="221" fontId="41" fillId="0" borderId="5" xfId="9332" applyNumberFormat="1" applyFont="1" applyFill="1" applyBorder="1" applyAlignment="1">
      <alignment horizontal="center" vertical="center"/>
    </xf>
    <xf numFmtId="3" fontId="2" fillId="0" borderId="8" xfId="0" applyNumberFormat="1" applyFont="1" applyBorder="1" applyAlignment="1">
      <alignment horizontal="center"/>
    </xf>
    <xf numFmtId="3" fontId="2" fillId="0" borderId="7" xfId="0" applyNumberFormat="1" applyFont="1" applyBorder="1" applyAlignment="1">
      <alignment horizontal="center"/>
    </xf>
    <xf numFmtId="0" fontId="218" fillId="122" borderId="1" xfId="0" applyFont="1" applyFill="1" applyBorder="1"/>
    <xf numFmtId="0" fontId="40" fillId="5" borderId="3" xfId="0" applyFont="1" applyFill="1" applyBorder="1" applyAlignment="1">
      <alignment horizontal="left" vertical="center" indent="1"/>
    </xf>
    <xf numFmtId="0" fontId="40" fillId="5" borderId="1" xfId="0" applyFont="1" applyFill="1" applyBorder="1" applyAlignment="1">
      <alignment horizontal="left" vertical="center" indent="1"/>
    </xf>
    <xf numFmtId="0" fontId="41" fillId="5" borderId="6" xfId="0" applyFont="1" applyFill="1" applyBorder="1" applyAlignment="1">
      <alignment vertical="center"/>
    </xf>
    <xf numFmtId="0" fontId="247" fillId="5" borderId="0" xfId="0" applyFont="1" applyFill="1"/>
    <xf numFmtId="0" fontId="222" fillId="0" borderId="4" xfId="47697" applyFont="1" applyBorder="1" applyAlignment="1">
      <alignment wrapText="1"/>
    </xf>
    <xf numFmtId="49" fontId="39" fillId="3" borderId="2" xfId="0" quotePrefix="1" applyNumberFormat="1" applyFont="1" applyFill="1" applyBorder="1" applyAlignment="1">
      <alignment horizontal="center" vertical="center"/>
    </xf>
    <xf numFmtId="171" fontId="40" fillId="5" borderId="4" xfId="53510" applyNumberFormat="1" applyFont="1" applyFill="1" applyBorder="1"/>
    <xf numFmtId="171" fontId="40" fillId="5" borderId="5" xfId="53510" applyNumberFormat="1" applyFont="1" applyFill="1" applyBorder="1"/>
    <xf numFmtId="14" fontId="223" fillId="3" borderId="4" xfId="37" applyNumberFormat="1" applyFont="1" applyFill="1" applyBorder="1" applyAlignment="1">
      <alignment horizontal="center" vertical="center"/>
    </xf>
    <xf numFmtId="14" fontId="223" fillId="3" borderId="5" xfId="37" applyNumberFormat="1" applyFont="1" applyFill="1" applyBorder="1" applyAlignment="1">
      <alignment horizontal="center" vertical="center"/>
    </xf>
    <xf numFmtId="171" fontId="220" fillId="5" borderId="4" xfId="53510" applyNumberFormat="1" applyFont="1" applyFill="1" applyBorder="1" applyAlignment="1">
      <alignment horizontal="center" vertical="center" wrapText="1"/>
    </xf>
    <xf numFmtId="171" fontId="220" fillId="5" borderId="5" xfId="53510" applyNumberFormat="1" applyFont="1" applyFill="1" applyBorder="1" applyAlignment="1">
      <alignment horizontal="center" vertical="center" wrapText="1"/>
    </xf>
    <xf numFmtId="171" fontId="226" fillId="5" borderId="4" xfId="53510" applyNumberFormat="1" applyFont="1" applyFill="1" applyBorder="1" applyAlignment="1">
      <alignment horizontal="center" vertical="center" wrapText="1"/>
    </xf>
    <xf numFmtId="171" fontId="226" fillId="5" borderId="5" xfId="53510" applyNumberFormat="1" applyFont="1" applyFill="1" applyBorder="1" applyAlignment="1">
      <alignment horizontal="center" vertical="center" wrapText="1"/>
    </xf>
    <xf numFmtId="223" fontId="226" fillId="5" borderId="2" xfId="7828" applyNumberFormat="1" applyFont="1" applyFill="1" applyBorder="1" applyAlignment="1">
      <alignment horizontal="center" vertical="center" wrapText="1"/>
    </xf>
    <xf numFmtId="171" fontId="220" fillId="5" borderId="0" xfId="53510" applyNumberFormat="1" applyFont="1" applyFill="1" applyBorder="1" applyAlignment="1">
      <alignment horizontal="center" vertical="center" wrapText="1"/>
    </xf>
    <xf numFmtId="171" fontId="226" fillId="5" borderId="0" xfId="53510" applyNumberFormat="1" applyFont="1" applyFill="1" applyBorder="1" applyAlignment="1">
      <alignment horizontal="center" vertical="center" wrapText="1"/>
    </xf>
    <xf numFmtId="171" fontId="226" fillId="5" borderId="2" xfId="53510" applyNumberFormat="1" applyFont="1" applyFill="1" applyBorder="1" applyAlignment="1">
      <alignment horizontal="center" vertical="center" wrapText="1"/>
    </xf>
    <xf numFmtId="223" fontId="226" fillId="5" borderId="5" xfId="7828" applyNumberFormat="1" applyFont="1" applyFill="1" applyBorder="1" applyAlignment="1">
      <alignment horizontal="center" vertical="center" wrapText="1"/>
    </xf>
    <xf numFmtId="171" fontId="220" fillId="5" borderId="4" xfId="53510" applyNumberFormat="1" applyFont="1" applyFill="1" applyBorder="1" applyAlignment="1">
      <alignment vertical="center"/>
    </xf>
    <xf numFmtId="171" fontId="32" fillId="0" borderId="8" xfId="53510" applyNumberFormat="1" applyFont="1" applyFill="1" applyBorder="1" applyAlignment="1">
      <alignment horizontal="center" vertical="center"/>
    </xf>
    <xf numFmtId="171" fontId="32" fillId="0" borderId="7" xfId="53510" applyNumberFormat="1" applyFont="1" applyFill="1" applyBorder="1" applyAlignment="1">
      <alignment horizontal="center" vertical="center"/>
    </xf>
    <xf numFmtId="171" fontId="32" fillId="0" borderId="9" xfId="53510" applyNumberFormat="1" applyFont="1" applyFill="1" applyBorder="1" applyAlignment="1">
      <alignment horizontal="center" vertical="center"/>
    </xf>
    <xf numFmtId="0" fontId="41" fillId="5" borderId="0" xfId="31" applyFont="1" applyFill="1" applyAlignment="1">
      <alignment vertical="top" wrapText="1"/>
    </xf>
    <xf numFmtId="0" fontId="41" fillId="0" borderId="0" xfId="0" applyFont="1" applyAlignment="1">
      <alignment horizontal="left" vertical="top" wrapText="1"/>
    </xf>
    <xf numFmtId="0" fontId="40" fillId="2" borderId="2" xfId="0" applyFont="1" applyFill="1" applyBorder="1"/>
    <xf numFmtId="17" fontId="39" fillId="3" borderId="0" xfId="0" applyNumberFormat="1" applyFont="1" applyFill="1" applyAlignment="1">
      <alignment horizontal="center" vertical="center"/>
    </xf>
    <xf numFmtId="14" fontId="39" fillId="4" borderId="4" xfId="0" applyNumberFormat="1" applyFont="1" applyFill="1" applyBorder="1" applyAlignment="1">
      <alignment horizontal="center" vertical="center"/>
    </xf>
    <xf numFmtId="14" fontId="39" fillId="4" borderId="5" xfId="0" applyNumberFormat="1" applyFont="1" applyFill="1" applyBorder="1" applyAlignment="1">
      <alignment horizontal="center" vertical="center"/>
    </xf>
    <xf numFmtId="171" fontId="40" fillId="2" borderId="4" xfId="53510" applyNumberFormat="1" applyFont="1" applyFill="1" applyBorder="1" applyAlignment="1">
      <alignment horizontal="center"/>
    </xf>
    <xf numFmtId="171" fontId="40" fillId="2" borderId="5" xfId="53510" applyNumberFormat="1" applyFont="1" applyFill="1" applyBorder="1" applyAlignment="1">
      <alignment horizontal="center"/>
    </xf>
    <xf numFmtId="171" fontId="40" fillId="5" borderId="4" xfId="53510" applyNumberFormat="1" applyFont="1" applyFill="1" applyBorder="1" applyAlignment="1">
      <alignment horizontal="center" vertical="center"/>
    </xf>
    <xf numFmtId="171" fontId="40" fillId="5" borderId="5" xfId="53510" applyNumberFormat="1" applyFont="1" applyFill="1" applyBorder="1" applyAlignment="1">
      <alignment horizontal="center" vertical="center"/>
    </xf>
    <xf numFmtId="171" fontId="41" fillId="5" borderId="4" xfId="53510" applyNumberFormat="1" applyFont="1" applyFill="1" applyBorder="1" applyAlignment="1">
      <alignment horizontal="center" vertical="center"/>
    </xf>
    <xf numFmtId="171" fontId="41" fillId="5" borderId="5" xfId="53510" applyNumberFormat="1" applyFont="1" applyFill="1" applyBorder="1" applyAlignment="1">
      <alignment horizontal="center" vertical="center"/>
    </xf>
    <xf numFmtId="0" fontId="39" fillId="3" borderId="4" xfId="0" applyFont="1" applyFill="1" applyBorder="1" applyAlignment="1">
      <alignment horizontal="center" vertical="center"/>
    </xf>
    <xf numFmtId="1" fontId="39" fillId="3" borderId="4" xfId="0" applyNumberFormat="1" applyFont="1" applyFill="1" applyBorder="1" applyAlignment="1">
      <alignment horizontal="center"/>
    </xf>
    <xf numFmtId="1" fontId="39" fillId="3" borderId="5" xfId="0" applyNumberFormat="1" applyFont="1" applyFill="1" applyBorder="1" applyAlignment="1">
      <alignment horizontal="center"/>
    </xf>
    <xf numFmtId="171" fontId="40" fillId="5" borderId="4" xfId="53510" applyNumberFormat="1" applyFont="1" applyFill="1" applyBorder="1" applyAlignment="1">
      <alignment horizontal="center" vertical="center" wrapText="1"/>
    </xf>
    <xf numFmtId="171" fontId="41" fillId="5" borderId="4" xfId="53510" applyNumberFormat="1" applyFont="1" applyFill="1" applyBorder="1" applyAlignment="1">
      <alignment horizontal="center" vertical="center" wrapText="1"/>
    </xf>
    <xf numFmtId="171" fontId="40" fillId="5" borderId="0" xfId="53510" applyNumberFormat="1" applyFont="1" applyFill="1" applyBorder="1" applyAlignment="1">
      <alignment horizontal="center" vertical="center" wrapText="1"/>
    </xf>
    <xf numFmtId="171" fontId="41" fillId="5" borderId="0" xfId="53510" applyNumberFormat="1" applyFont="1" applyFill="1" applyBorder="1" applyAlignment="1">
      <alignment horizontal="center" vertical="center" wrapText="1"/>
    </xf>
    <xf numFmtId="171" fontId="40" fillId="5" borderId="5" xfId="53510" applyNumberFormat="1" applyFont="1" applyFill="1" applyBorder="1" applyAlignment="1">
      <alignment horizontal="center" vertical="center" wrapText="1"/>
    </xf>
    <xf numFmtId="171" fontId="41" fillId="5" borderId="5" xfId="53510" applyNumberFormat="1" applyFont="1" applyFill="1" applyBorder="1" applyAlignment="1">
      <alignment horizontal="center" vertical="center" wrapText="1"/>
    </xf>
    <xf numFmtId="171" fontId="41" fillId="5" borderId="2" xfId="53510" applyNumberFormat="1" applyFont="1" applyFill="1" applyBorder="1" applyAlignment="1">
      <alignment horizontal="center" vertical="center" wrapText="1"/>
    </xf>
    <xf numFmtId="171" fontId="41" fillId="2" borderId="0" xfId="0" applyNumberFormat="1" applyFont="1" applyFill="1" applyAlignment="1">
      <alignment horizontal="center" vertical="center"/>
    </xf>
    <xf numFmtId="10" fontId="40" fillId="5" borderId="5" xfId="32495" applyNumberFormat="1" applyFont="1" applyFill="1" applyBorder="1" applyAlignment="1">
      <alignment horizontal="center"/>
    </xf>
    <xf numFmtId="0" fontId="40" fillId="0" borderId="8" xfId="0" applyFont="1" applyBorder="1" applyAlignment="1">
      <alignment vertical="center"/>
    </xf>
    <xf numFmtId="171" fontId="40" fillId="6" borderId="5" xfId="48867" applyNumberFormat="1" applyFont="1" applyFill="1" applyBorder="1" applyAlignment="1">
      <alignment horizontal="center"/>
    </xf>
    <xf numFmtId="171" fontId="41" fillId="6" borderId="5" xfId="48867" applyNumberFormat="1" applyFont="1" applyFill="1" applyBorder="1" applyAlignment="1">
      <alignment horizontal="center"/>
    </xf>
    <xf numFmtId="10" fontId="41" fillId="0" borderId="4" xfId="53510" applyNumberFormat="1" applyFont="1" applyFill="1" applyBorder="1" applyAlignment="1">
      <alignment horizontal="center" vertical="center"/>
    </xf>
    <xf numFmtId="10" fontId="41" fillId="0" borderId="0" xfId="53510" applyNumberFormat="1" applyFont="1" applyFill="1" applyBorder="1" applyAlignment="1">
      <alignment horizontal="center" vertical="center"/>
    </xf>
    <xf numFmtId="10" fontId="41" fillId="0" borderId="2" xfId="53510" applyNumberFormat="1" applyFont="1" applyFill="1" applyBorder="1" applyAlignment="1">
      <alignment horizontal="center" vertical="center"/>
    </xf>
    <xf numFmtId="0" fontId="40" fillId="0" borderId="0" xfId="0" applyFont="1" applyAlignment="1">
      <alignment horizontal="left" vertical="top" wrapText="1"/>
    </xf>
    <xf numFmtId="0" fontId="40" fillId="5" borderId="0" xfId="31" applyFont="1" applyFill="1" applyAlignment="1">
      <alignment horizontal="left" wrapText="1"/>
    </xf>
    <xf numFmtId="0" fontId="42" fillId="0" borderId="3" xfId="0" applyFont="1" applyBorder="1"/>
    <xf numFmtId="0" fontId="222" fillId="0" borderId="3" xfId="0" applyFont="1" applyBorder="1"/>
    <xf numFmtId="0" fontId="222" fillId="0" borderId="6" xfId="0" applyFont="1" applyBorder="1"/>
    <xf numFmtId="180" fontId="229" fillId="3" borderId="4" xfId="26" quotePrefix="1" applyNumberFormat="1" applyFont="1" applyFill="1" applyBorder="1" applyAlignment="1">
      <alignment vertical="center"/>
    </xf>
    <xf numFmtId="0" fontId="40" fillId="0" borderId="4" xfId="26" applyFont="1" applyBorder="1"/>
    <xf numFmtId="0" fontId="41" fillId="0" borderId="1" xfId="26" applyFont="1" applyBorder="1" applyAlignment="1">
      <alignment vertical="center"/>
    </xf>
    <xf numFmtId="180" fontId="229" fillId="3" borderId="3" xfId="26" quotePrefix="1" applyNumberFormat="1" applyFont="1" applyFill="1" applyBorder="1" applyAlignment="1">
      <alignment vertical="center"/>
    </xf>
    <xf numFmtId="0" fontId="229" fillId="3" borderId="0" xfId="26" applyFont="1" applyFill="1" applyAlignment="1">
      <alignment horizontal="center" vertical="center"/>
    </xf>
    <xf numFmtId="0" fontId="232" fillId="5" borderId="0" xfId="1" applyFont="1" applyFill="1"/>
    <xf numFmtId="0" fontId="243" fillId="0" borderId="0" xfId="1" applyFont="1"/>
    <xf numFmtId="0" fontId="229" fillId="3" borderId="0" xfId="53515" applyFont="1" applyFill="1" applyAlignment="1">
      <alignment horizontal="center" vertical="center"/>
    </xf>
    <xf numFmtId="0" fontId="229" fillId="3" borderId="5" xfId="53515" applyFont="1" applyFill="1" applyBorder="1" applyAlignment="1">
      <alignment horizontal="center" vertical="center"/>
    </xf>
    <xf numFmtId="0" fontId="42" fillId="3" borderId="1" xfId="53515" applyFont="1" applyFill="1" applyBorder="1"/>
    <xf numFmtId="1" fontId="39" fillId="3" borderId="4" xfId="53514" applyNumberFormat="1" applyFont="1" applyFill="1" applyBorder="1" applyAlignment="1">
      <alignment horizontal="center" vertical="center"/>
    </xf>
    <xf numFmtId="1" fontId="39" fillId="3" borderId="0" xfId="53514" applyNumberFormat="1" applyFont="1" applyFill="1" applyAlignment="1">
      <alignment horizontal="center" vertical="center"/>
    </xf>
    <xf numFmtId="1" fontId="39" fillId="3" borderId="5" xfId="53514" applyNumberFormat="1" applyFont="1" applyFill="1" applyBorder="1" applyAlignment="1">
      <alignment horizontal="center" vertical="center"/>
    </xf>
    <xf numFmtId="223" fontId="40" fillId="5" borderId="0" xfId="53513" applyNumberFormat="1" applyFont="1" applyFill="1" applyAlignment="1">
      <alignment horizontal="center" vertical="center" wrapText="1"/>
    </xf>
    <xf numFmtId="171" fontId="40" fillId="5" borderId="4" xfId="48907" applyNumberFormat="1" applyFont="1" applyFill="1" applyBorder="1" applyAlignment="1">
      <alignment horizontal="center" vertical="center" wrapText="1"/>
    </xf>
    <xf numFmtId="171" fontId="40" fillId="5" borderId="5" xfId="48907" applyNumberFormat="1" applyFont="1" applyFill="1" applyBorder="1" applyAlignment="1">
      <alignment horizontal="center" vertical="center" wrapText="1"/>
    </xf>
    <xf numFmtId="0" fontId="42" fillId="5" borderId="4" xfId="53513" applyNumberFormat="1" applyFont="1" applyFill="1" applyBorder="1" applyAlignment="1">
      <alignment horizontal="left" vertical="center" indent="1"/>
    </xf>
    <xf numFmtId="171" fontId="40" fillId="6" borderId="0" xfId="15" applyNumberFormat="1" applyFont="1" applyFill="1" applyAlignment="1">
      <alignment horizontal="center"/>
    </xf>
    <xf numFmtId="223" fontId="42" fillId="5" borderId="4" xfId="53513" applyNumberFormat="1" applyFont="1" applyFill="1" applyBorder="1" applyAlignment="1">
      <alignment horizontal="center" vertical="center" wrapText="1"/>
    </xf>
    <xf numFmtId="223" fontId="42" fillId="5" borderId="0" xfId="53513" applyNumberFormat="1" applyFont="1" applyFill="1" applyAlignment="1">
      <alignment horizontal="center" vertical="center" wrapText="1"/>
    </xf>
    <xf numFmtId="223" fontId="42" fillId="5" borderId="5" xfId="53513" applyNumberFormat="1" applyFont="1" applyFill="1" applyBorder="1" applyAlignment="1">
      <alignment horizontal="center" vertical="center" wrapText="1"/>
    </xf>
    <xf numFmtId="223" fontId="222" fillId="5" borderId="4" xfId="53513" applyNumberFormat="1" applyFont="1" applyFill="1" applyBorder="1" applyAlignment="1">
      <alignment horizontal="center" vertical="center" wrapText="1"/>
    </xf>
    <xf numFmtId="223" fontId="222" fillId="5" borderId="0" xfId="53513" applyNumberFormat="1" applyFont="1" applyFill="1" applyAlignment="1">
      <alignment horizontal="center" vertical="center" wrapText="1"/>
    </xf>
    <xf numFmtId="223" fontId="222" fillId="5" borderId="5" xfId="53513" applyNumberFormat="1" applyFont="1" applyFill="1" applyBorder="1" applyAlignment="1">
      <alignment horizontal="center" vertical="center" wrapText="1"/>
    </xf>
    <xf numFmtId="0" fontId="40" fillId="0" borderId="4" xfId="0" applyFont="1" applyBorder="1" applyAlignment="1">
      <alignment horizontal="left" wrapText="1" indent="1"/>
    </xf>
    <xf numFmtId="0" fontId="41" fillId="0" borderId="4" xfId="0" applyFont="1" applyBorder="1" applyAlignment="1">
      <alignment horizontal="left"/>
    </xf>
    <xf numFmtId="43" fontId="42" fillId="0" borderId="0" xfId="53506" applyFont="1"/>
    <xf numFmtId="0" fontId="254" fillId="5" borderId="0" xfId="31" applyFont="1" applyFill="1" applyAlignment="1">
      <alignment wrapText="1"/>
    </xf>
    <xf numFmtId="223" fontId="40" fillId="5" borderId="0" xfId="7828" applyNumberFormat="1" applyFont="1" applyFill="1" applyAlignment="1">
      <alignment horizontal="center" vertical="center" wrapText="1"/>
    </xf>
    <xf numFmtId="0" fontId="242" fillId="5" borderId="0" xfId="53512" applyFont="1" applyFill="1"/>
    <xf numFmtId="0" fontId="40" fillId="0" borderId="0" xfId="0" applyFont="1" applyAlignment="1">
      <alignment horizontal="center" vertical="top" wrapText="1"/>
    </xf>
    <xf numFmtId="171" fontId="41" fillId="5" borderId="4" xfId="48907" applyNumberFormat="1" applyFont="1" applyFill="1" applyBorder="1" applyAlignment="1">
      <alignment horizontal="center" vertical="center" wrapText="1"/>
    </xf>
    <xf numFmtId="171" fontId="41" fillId="5" borderId="5" xfId="48907" applyNumberFormat="1" applyFont="1" applyFill="1" applyBorder="1" applyAlignment="1">
      <alignment horizontal="center" vertical="center" wrapText="1"/>
    </xf>
    <xf numFmtId="0" fontId="40" fillId="0" borderId="0" xfId="32" applyFont="1" applyAlignment="1">
      <alignment wrapText="1"/>
    </xf>
    <xf numFmtId="0" fontId="40" fillId="0" borderId="0" xfId="32" applyFont="1" applyAlignment="1">
      <alignment vertical="center" wrapText="1"/>
    </xf>
    <xf numFmtId="0" fontId="42" fillId="5" borderId="0" xfId="53512" applyFont="1" applyFill="1"/>
    <xf numFmtId="223" fontId="40" fillId="5" borderId="3" xfId="53513" applyNumberFormat="1" applyFont="1" applyFill="1" applyBorder="1" applyAlignment="1">
      <alignment horizontal="left" vertical="center" wrapText="1"/>
    </xf>
    <xf numFmtId="0" fontId="40" fillId="5" borderId="0" xfId="53512" applyFont="1" applyFill="1"/>
    <xf numFmtId="0" fontId="243" fillId="0" borderId="0" xfId="1" applyFont="1" applyFill="1" applyBorder="1"/>
    <xf numFmtId="171" fontId="40" fillId="0" borderId="62" xfId="53510" applyNumberFormat="1" applyFont="1" applyBorder="1" applyAlignment="1">
      <alignment horizontal="center"/>
    </xf>
    <xf numFmtId="171" fontId="40" fillId="0" borderId="63" xfId="53510" applyNumberFormat="1" applyFont="1" applyBorder="1" applyAlignment="1">
      <alignment horizontal="center"/>
    </xf>
    <xf numFmtId="171" fontId="41" fillId="0" borderId="5" xfId="53510" applyNumberFormat="1" applyFont="1" applyFill="1" applyBorder="1" applyAlignment="1">
      <alignment horizontal="center" vertical="center"/>
    </xf>
    <xf numFmtId="0" fontId="40" fillId="3" borderId="62" xfId="31" applyFont="1" applyFill="1" applyBorder="1" applyAlignment="1">
      <alignment horizontal="centerContinuous"/>
    </xf>
    <xf numFmtId="0" fontId="41" fillId="6" borderId="62" xfId="31" applyFont="1" applyFill="1" applyBorder="1"/>
    <xf numFmtId="178" fontId="39" fillId="3" borderId="0" xfId="32" applyNumberFormat="1" applyFont="1" applyFill="1" applyAlignment="1">
      <alignment horizontal="center"/>
    </xf>
    <xf numFmtId="0" fontId="40" fillId="6" borderId="62" xfId="31" applyFont="1" applyFill="1" applyBorder="1" applyAlignment="1">
      <alignment horizontal="center"/>
    </xf>
    <xf numFmtId="0" fontId="40" fillId="6" borderId="64" xfId="31" applyFont="1" applyFill="1" applyBorder="1" applyAlignment="1">
      <alignment horizontal="center"/>
    </xf>
    <xf numFmtId="0" fontId="40" fillId="6" borderId="63" xfId="31" applyFont="1" applyFill="1" applyBorder="1" applyAlignment="1">
      <alignment horizontal="center"/>
    </xf>
    <xf numFmtId="0" fontId="211" fillId="0" borderId="0" xfId="0" applyFont="1" applyAlignment="1">
      <alignment vertical="center" wrapText="1"/>
    </xf>
    <xf numFmtId="0" fontId="213" fillId="0" borderId="0" xfId="0" applyFont="1" applyAlignment="1">
      <alignment horizontal="justify" vertical="center"/>
    </xf>
    <xf numFmtId="0" fontId="213" fillId="0" borderId="0" xfId="0" applyFont="1" applyAlignment="1">
      <alignment vertical="center"/>
    </xf>
    <xf numFmtId="0" fontId="39" fillId="3" borderId="62" xfId="0" applyFont="1" applyFill="1" applyBorder="1" applyAlignment="1">
      <alignment vertical="top"/>
    </xf>
    <xf numFmtId="3" fontId="0" fillId="0" borderId="62" xfId="0" applyNumberFormat="1" applyBorder="1" applyAlignment="1">
      <alignment horizontal="center"/>
    </xf>
    <xf numFmtId="3" fontId="0" fillId="0" borderId="64" xfId="0" applyNumberFormat="1" applyBorder="1" applyAlignment="1">
      <alignment horizontal="center"/>
    </xf>
    <xf numFmtId="171" fontId="0" fillId="0" borderId="62" xfId="53510" applyNumberFormat="1" applyFont="1" applyBorder="1" applyAlignment="1">
      <alignment horizontal="center"/>
    </xf>
    <xf numFmtId="171" fontId="0" fillId="0" borderId="63" xfId="53510" applyNumberFormat="1" applyFont="1" applyBorder="1" applyAlignment="1">
      <alignment horizontal="center"/>
    </xf>
    <xf numFmtId="0" fontId="41" fillId="0" borderId="0" xfId="0" applyFont="1" applyAlignment="1">
      <alignment vertical="center"/>
    </xf>
    <xf numFmtId="3" fontId="2" fillId="0" borderId="0" xfId="0" applyNumberFormat="1" applyFont="1" applyAlignment="1">
      <alignment horizontal="center"/>
    </xf>
    <xf numFmtId="171" fontId="2" fillId="0" borderId="0" xfId="53510" applyNumberFormat="1" applyFont="1" applyBorder="1" applyAlignment="1">
      <alignment horizontal="center"/>
    </xf>
    <xf numFmtId="0" fontId="0" fillId="0" borderId="62" xfId="0" applyBorder="1"/>
    <xf numFmtId="3" fontId="0" fillId="0" borderId="4" xfId="0" applyNumberFormat="1" applyBorder="1" applyAlignment="1">
      <alignment horizontal="center"/>
    </xf>
    <xf numFmtId="3" fontId="0" fillId="0" borderId="0" xfId="0" applyNumberFormat="1" applyAlignment="1">
      <alignment horizontal="center"/>
    </xf>
    <xf numFmtId="171" fontId="0" fillId="0" borderId="4" xfId="53510" applyNumberFormat="1" applyFont="1" applyBorder="1" applyAlignment="1">
      <alignment horizontal="center"/>
    </xf>
    <xf numFmtId="171" fontId="0" fillId="0" borderId="5" xfId="53510" applyNumberFormat="1" applyFont="1" applyBorder="1" applyAlignment="1">
      <alignment horizontal="center"/>
    </xf>
    <xf numFmtId="0" fontId="2" fillId="0" borderId="8" xfId="0" applyFont="1" applyBorder="1"/>
    <xf numFmtId="0" fontId="40" fillId="0" borderId="64" xfId="0" applyFont="1" applyBorder="1" applyAlignment="1">
      <alignment horizontal="center" vertical="center"/>
    </xf>
    <xf numFmtId="0" fontId="41" fillId="3" borderId="62" xfId="0" applyFont="1" applyFill="1" applyBorder="1" applyAlignment="1">
      <alignment horizontal="center"/>
    </xf>
    <xf numFmtId="0" fontId="41" fillId="3" borderId="64" xfId="0" applyFont="1" applyFill="1" applyBorder="1" applyAlignment="1">
      <alignment horizontal="center"/>
    </xf>
    <xf numFmtId="0" fontId="41" fillId="3" borderId="63" xfId="0" applyFont="1" applyFill="1" applyBorder="1" applyAlignment="1">
      <alignment horizontal="center"/>
    </xf>
    <xf numFmtId="14" fontId="39" fillId="3" borderId="0" xfId="37" applyNumberFormat="1" applyFont="1" applyFill="1" applyAlignment="1">
      <alignment horizontal="center" vertical="center"/>
    </xf>
    <xf numFmtId="0" fontId="41" fillId="6" borderId="62" xfId="0" applyFont="1" applyFill="1" applyBorder="1" applyAlignment="1">
      <alignment horizontal="left"/>
    </xf>
    <xf numFmtId="0" fontId="40" fillId="6" borderId="64" xfId="0" applyFont="1" applyFill="1" applyBorder="1"/>
    <xf numFmtId="0" fontId="40" fillId="6" borderId="63" xfId="0" applyFont="1" applyFill="1" applyBorder="1"/>
    <xf numFmtId="0" fontId="40" fillId="0" borderId="62" xfId="0" applyFont="1" applyBorder="1" applyAlignment="1">
      <alignment horizontal="center" vertical="center"/>
    </xf>
    <xf numFmtId="171" fontId="40" fillId="6" borderId="62" xfId="53510" applyNumberFormat="1" applyFont="1" applyFill="1" applyBorder="1" applyAlignment="1">
      <alignment horizontal="center" vertical="center"/>
    </xf>
    <xf numFmtId="171" fontId="40" fillId="6" borderId="63" xfId="53510" applyNumberFormat="1" applyFont="1" applyFill="1" applyBorder="1" applyAlignment="1">
      <alignment horizontal="center" vertical="center"/>
    </xf>
    <xf numFmtId="0" fontId="40" fillId="6" borderId="0" xfId="0" applyFont="1" applyFill="1" applyAlignment="1">
      <alignment vertical="center"/>
    </xf>
    <xf numFmtId="0" fontId="41" fillId="6" borderId="0" xfId="0" applyFont="1" applyFill="1"/>
    <xf numFmtId="0" fontId="41" fillId="6" borderId="0" xfId="0" applyFont="1" applyFill="1" applyAlignment="1">
      <alignment horizontal="left"/>
    </xf>
    <xf numFmtId="0" fontId="41" fillId="0" borderId="0" xfId="0" applyFont="1" applyAlignment="1">
      <alignment horizontal="left"/>
    </xf>
    <xf numFmtId="171" fontId="40" fillId="5" borderId="62" xfId="53510" applyNumberFormat="1" applyFont="1" applyFill="1" applyBorder="1" applyAlignment="1">
      <alignment horizontal="center" vertical="center" wrapText="1"/>
    </xf>
    <xf numFmtId="171" fontId="40" fillId="5" borderId="63" xfId="53510" applyNumberFormat="1" applyFont="1" applyFill="1" applyBorder="1" applyAlignment="1">
      <alignment horizontal="center" vertical="center" wrapText="1"/>
    </xf>
    <xf numFmtId="10" fontId="40" fillId="5" borderId="63" xfId="32495" applyNumberFormat="1" applyFont="1" applyFill="1" applyBorder="1" applyAlignment="1">
      <alignment horizontal="center"/>
    </xf>
    <xf numFmtId="3" fontId="256" fillId="0" borderId="62" xfId="39" applyNumberFormat="1" applyFont="1" applyBorder="1" applyAlignment="1">
      <alignment horizontal="center" vertical="center"/>
    </xf>
    <xf numFmtId="3" fontId="256" fillId="0" borderId="64" xfId="39" applyNumberFormat="1" applyFont="1" applyBorder="1" applyAlignment="1">
      <alignment horizontal="center" vertical="center"/>
    </xf>
    <xf numFmtId="3" fontId="256" fillId="0" borderId="4" xfId="39" applyNumberFormat="1" applyFont="1" applyBorder="1" applyAlignment="1">
      <alignment horizontal="center" vertical="center"/>
    </xf>
    <xf numFmtId="3" fontId="256" fillId="0" borderId="0" xfId="39" applyNumberFormat="1" applyFont="1" applyAlignment="1">
      <alignment horizontal="center" vertical="center"/>
    </xf>
    <xf numFmtId="3" fontId="257" fillId="0" borderId="4" xfId="39" applyNumberFormat="1" applyFont="1" applyBorder="1" applyAlignment="1">
      <alignment horizontal="center" vertical="center"/>
    </xf>
    <xf numFmtId="3" fontId="257" fillId="0" borderId="0" xfId="39" applyNumberFormat="1" applyFont="1" applyAlignment="1">
      <alignment horizontal="center" vertical="center"/>
    </xf>
    <xf numFmtId="3" fontId="256" fillId="0" borderId="8" xfId="39" applyNumberFormat="1" applyFont="1" applyBorder="1" applyAlignment="1">
      <alignment horizontal="center" vertical="center"/>
    </xf>
    <xf numFmtId="3" fontId="256" fillId="0" borderId="7" xfId="39" applyNumberFormat="1" applyFont="1" applyBorder="1" applyAlignment="1">
      <alignment horizontal="center" vertical="center"/>
    </xf>
    <xf numFmtId="3" fontId="256" fillId="2" borderId="62" xfId="28935" applyNumberFormat="1" applyFont="1" applyFill="1" applyBorder="1" applyAlignment="1">
      <alignment horizontal="center" vertical="center"/>
    </xf>
    <xf numFmtId="3" fontId="256" fillId="2" borderId="64" xfId="28935" applyNumberFormat="1" applyFont="1" applyFill="1" applyBorder="1" applyAlignment="1">
      <alignment horizontal="center" vertical="center"/>
    </xf>
    <xf numFmtId="3" fontId="256" fillId="2" borderId="63" xfId="28935" applyNumberFormat="1" applyFont="1" applyFill="1" applyBorder="1" applyAlignment="1">
      <alignment horizontal="center" vertical="center"/>
    </xf>
    <xf numFmtId="3" fontId="256" fillId="0" borderId="4" xfId="28935" applyNumberFormat="1" applyFont="1" applyBorder="1" applyAlignment="1">
      <alignment horizontal="center" vertical="center"/>
    </xf>
    <xf numFmtId="3" fontId="256" fillId="0" borderId="0" xfId="28935" applyNumberFormat="1" applyFont="1" applyAlignment="1">
      <alignment horizontal="center" vertical="center"/>
    </xf>
    <xf numFmtId="3" fontId="256" fillId="0" borderId="5" xfId="28935" applyNumberFormat="1" applyFont="1" applyBorder="1" applyAlignment="1">
      <alignment horizontal="center" vertical="center"/>
    </xf>
    <xf numFmtId="171" fontId="256" fillId="0" borderId="4" xfId="32495" applyNumberFormat="1" applyFont="1" applyBorder="1" applyAlignment="1">
      <alignment horizontal="center" vertical="center"/>
    </xf>
    <xf numFmtId="171" fontId="256" fillId="0" borderId="5" xfId="32495" applyNumberFormat="1" applyFont="1" applyBorder="1" applyAlignment="1">
      <alignment horizontal="center" vertical="center"/>
    </xf>
    <xf numFmtId="3" fontId="257" fillId="0" borderId="4" xfId="28935" applyNumberFormat="1" applyFont="1" applyBorder="1" applyAlignment="1">
      <alignment horizontal="center" vertical="center"/>
    </xf>
    <xf numFmtId="3" fontId="257" fillId="0" borderId="0" xfId="28935" applyNumberFormat="1" applyFont="1" applyAlignment="1">
      <alignment horizontal="center" vertical="center"/>
    </xf>
    <xf numFmtId="3" fontId="257" fillId="0" borderId="5" xfId="28935" applyNumberFormat="1" applyFont="1" applyBorder="1" applyAlignment="1">
      <alignment horizontal="center" vertical="center"/>
    </xf>
    <xf numFmtId="171" fontId="257" fillId="0" borderId="4" xfId="32495" applyNumberFormat="1" applyFont="1" applyBorder="1" applyAlignment="1">
      <alignment horizontal="center" vertical="center"/>
    </xf>
    <xf numFmtId="171" fontId="257" fillId="0" borderId="5" xfId="32495" applyNumberFormat="1" applyFont="1" applyBorder="1" applyAlignment="1">
      <alignment horizontal="center" vertical="center"/>
    </xf>
    <xf numFmtId="3" fontId="256" fillId="0" borderId="8" xfId="28935" applyNumberFormat="1" applyFont="1" applyBorder="1" applyAlignment="1">
      <alignment horizontal="center" vertical="center"/>
    </xf>
    <xf numFmtId="3" fontId="256" fillId="0" borderId="7" xfId="28935" applyNumberFormat="1" applyFont="1" applyBorder="1" applyAlignment="1">
      <alignment horizontal="center" vertical="center"/>
    </xf>
    <xf numFmtId="3" fontId="256" fillId="0" borderId="9" xfId="28935" applyNumberFormat="1" applyFont="1" applyBorder="1" applyAlignment="1">
      <alignment horizontal="center" vertical="center"/>
    </xf>
    <xf numFmtId="1" fontId="255" fillId="4" borderId="4" xfId="53506" quotePrefix="1" applyNumberFormat="1" applyFont="1" applyFill="1" applyBorder="1" applyAlignment="1">
      <alignment horizontal="center" vertical="center"/>
    </xf>
    <xf numFmtId="1" fontId="255" fillId="4" borderId="0" xfId="53506" quotePrefix="1" applyNumberFormat="1" applyFont="1" applyFill="1" applyBorder="1" applyAlignment="1">
      <alignment horizontal="center" vertical="center"/>
    </xf>
    <xf numFmtId="0" fontId="255" fillId="4" borderId="4" xfId="26" applyFont="1" applyFill="1" applyBorder="1" applyAlignment="1">
      <alignment horizontal="center" vertical="center"/>
    </xf>
    <xf numFmtId="0" fontId="255" fillId="4" borderId="5" xfId="26" applyFont="1" applyFill="1" applyBorder="1" applyAlignment="1">
      <alignment horizontal="center" vertical="center"/>
    </xf>
    <xf numFmtId="221" fontId="258" fillId="0" borderId="8" xfId="9332" applyNumberFormat="1" applyFont="1" applyFill="1" applyBorder="1" applyAlignment="1">
      <alignment horizontal="center" vertical="center"/>
    </xf>
    <xf numFmtId="221" fontId="258" fillId="0" borderId="7" xfId="9332" applyNumberFormat="1" applyFont="1" applyFill="1" applyBorder="1" applyAlignment="1">
      <alignment horizontal="center" vertical="center"/>
    </xf>
    <xf numFmtId="221" fontId="258" fillId="0" borderId="9" xfId="9332" applyNumberFormat="1" applyFont="1" applyFill="1" applyBorder="1" applyAlignment="1">
      <alignment horizontal="center" vertical="center"/>
    </xf>
    <xf numFmtId="171" fontId="258" fillId="0" borderId="61" xfId="27" applyNumberFormat="1" applyFont="1" applyFill="1" applyBorder="1" applyAlignment="1">
      <alignment horizontal="center" vertical="center"/>
    </xf>
    <xf numFmtId="171" fontId="258" fillId="0" borderId="63" xfId="27" applyNumberFormat="1" applyFont="1" applyFill="1" applyBorder="1" applyAlignment="1">
      <alignment horizontal="center" vertical="center"/>
    </xf>
    <xf numFmtId="221" fontId="259" fillId="0" borderId="62" xfId="9332" applyNumberFormat="1" applyFont="1" applyFill="1" applyBorder="1" applyAlignment="1">
      <alignment horizontal="center" vertical="center"/>
    </xf>
    <xf numFmtId="221" fontId="259" fillId="0" borderId="64" xfId="9332" applyNumberFormat="1" applyFont="1" applyFill="1" applyBorder="1" applyAlignment="1">
      <alignment horizontal="center" vertical="center"/>
    </xf>
    <xf numFmtId="221" fontId="259" fillId="0" borderId="63" xfId="9332" applyNumberFormat="1" applyFont="1" applyFill="1" applyBorder="1" applyAlignment="1">
      <alignment horizontal="center" vertical="center"/>
    </xf>
    <xf numFmtId="171" fontId="259" fillId="0" borderId="62" xfId="27" applyNumberFormat="1" applyFont="1" applyFill="1" applyBorder="1" applyAlignment="1">
      <alignment horizontal="center" vertical="center"/>
    </xf>
    <xf numFmtId="171" fontId="259" fillId="0" borderId="63" xfId="27" applyNumberFormat="1" applyFont="1" applyFill="1" applyBorder="1" applyAlignment="1">
      <alignment horizontal="center" vertical="center"/>
    </xf>
    <xf numFmtId="171" fontId="259" fillId="0" borderId="62" xfId="53510" applyNumberFormat="1" applyFont="1" applyFill="1" applyBorder="1" applyAlignment="1">
      <alignment horizontal="center" vertical="center"/>
    </xf>
    <xf numFmtId="171" fontId="259" fillId="0" borderId="63" xfId="53510" applyNumberFormat="1" applyFont="1" applyFill="1" applyBorder="1" applyAlignment="1">
      <alignment horizontal="center" vertical="center"/>
    </xf>
    <xf numFmtId="221" fontId="259" fillId="0" borderId="4" xfId="9332" applyNumberFormat="1" applyFont="1" applyFill="1" applyBorder="1" applyAlignment="1">
      <alignment horizontal="center" vertical="center"/>
    </xf>
    <xf numFmtId="221" fontId="259" fillId="0" borderId="0" xfId="9332" applyNumberFormat="1" applyFont="1" applyFill="1" applyBorder="1" applyAlignment="1">
      <alignment horizontal="center" vertical="center"/>
    </xf>
    <xf numFmtId="171" fontId="259" fillId="0" borderId="4" xfId="53510" applyNumberFormat="1" applyFont="1" applyFill="1" applyBorder="1" applyAlignment="1">
      <alignment horizontal="center" vertical="center"/>
    </xf>
    <xf numFmtId="171" fontId="259" fillId="0" borderId="5" xfId="53510" applyNumberFormat="1" applyFont="1" applyFill="1" applyBorder="1" applyAlignment="1">
      <alignment horizontal="center" vertical="center"/>
    </xf>
    <xf numFmtId="171" fontId="258" fillId="0" borderId="62" xfId="27" applyNumberFormat="1" applyFont="1" applyFill="1" applyBorder="1" applyAlignment="1">
      <alignment horizontal="center" vertical="center"/>
    </xf>
    <xf numFmtId="171" fontId="258" fillId="0" borderId="64" xfId="27" applyNumberFormat="1" applyFont="1" applyFill="1" applyBorder="1" applyAlignment="1">
      <alignment horizontal="center" vertical="center"/>
    </xf>
    <xf numFmtId="171" fontId="258" fillId="0" borderId="4" xfId="27" applyNumberFormat="1" applyFont="1" applyFill="1" applyBorder="1" applyAlignment="1">
      <alignment horizontal="center" vertical="center"/>
    </xf>
    <xf numFmtId="171" fontId="258" fillId="0" borderId="0" xfId="27" applyNumberFormat="1" applyFont="1" applyFill="1" applyBorder="1" applyAlignment="1">
      <alignment horizontal="center" vertical="center"/>
    </xf>
    <xf numFmtId="10" fontId="259" fillId="0" borderId="8" xfId="53434" applyNumberFormat="1" applyFont="1" applyFill="1" applyBorder="1" applyAlignment="1">
      <alignment horizontal="center"/>
    </xf>
    <xf numFmtId="10" fontId="259" fillId="0" borderId="7" xfId="53434" applyNumberFormat="1" applyFont="1" applyFill="1" applyBorder="1" applyAlignment="1">
      <alignment horizontal="center"/>
    </xf>
    <xf numFmtId="10" fontId="259" fillId="0" borderId="9" xfId="53434" applyNumberFormat="1" applyFont="1" applyFill="1" applyBorder="1" applyAlignment="1">
      <alignment horizontal="center"/>
    </xf>
    <xf numFmtId="0" fontId="260" fillId="0" borderId="5" xfId="0" applyFont="1" applyBorder="1" applyAlignment="1">
      <alignment horizontal="center" vertical="center"/>
    </xf>
    <xf numFmtId="0" fontId="260" fillId="0" borderId="3" xfId="0" applyFont="1" applyBorder="1" applyAlignment="1">
      <alignment vertical="center"/>
    </xf>
    <xf numFmtId="0" fontId="260" fillId="0" borderId="1" xfId="0" applyFont="1" applyBorder="1" applyAlignment="1">
      <alignment vertical="center"/>
    </xf>
    <xf numFmtId="0" fontId="262" fillId="0" borderId="3" xfId="0" applyFont="1" applyBorder="1" applyAlignment="1">
      <alignment vertical="center"/>
    </xf>
    <xf numFmtId="215" fontId="260" fillId="0" borderId="5" xfId="0" applyNumberFormat="1" applyFont="1" applyBorder="1" applyAlignment="1">
      <alignment horizontal="center" vertical="center"/>
    </xf>
    <xf numFmtId="0" fontId="260" fillId="0" borderId="64" xfId="0" applyFont="1" applyBorder="1" applyAlignment="1">
      <alignment horizontal="center" vertical="center"/>
    </xf>
    <xf numFmtId="0" fontId="260" fillId="0" borderId="63" xfId="0" applyFont="1" applyBorder="1" applyAlignment="1">
      <alignment horizontal="center" vertical="center"/>
    </xf>
    <xf numFmtId="177" fontId="260" fillId="0" borderId="5" xfId="0" applyNumberFormat="1" applyFont="1" applyBorder="1" applyAlignment="1">
      <alignment horizontal="center" vertical="center"/>
    </xf>
    <xf numFmtId="0" fontId="222" fillId="0" borderId="1" xfId="0" applyFont="1" applyBorder="1"/>
    <xf numFmtId="0" fontId="215" fillId="0" borderId="3" xfId="0" applyFont="1" applyBorder="1" applyAlignment="1">
      <alignment vertical="center"/>
    </xf>
    <xf numFmtId="0" fontId="42" fillId="0" borderId="4" xfId="0" applyFont="1" applyBorder="1"/>
    <xf numFmtId="0" fontId="211" fillId="0" borderId="3" xfId="0" applyFont="1" applyBorder="1" applyAlignment="1">
      <alignment vertical="center"/>
    </xf>
    <xf numFmtId="0" fontId="42" fillId="0" borderId="62" xfId="0" applyFont="1" applyBorder="1"/>
    <xf numFmtId="0" fontId="42" fillId="0" borderId="64" xfId="0" applyFont="1" applyBorder="1"/>
    <xf numFmtId="0" fontId="42" fillId="0" borderId="63" xfId="0" applyFont="1" applyBorder="1"/>
    <xf numFmtId="171" fontId="40" fillId="5" borderId="62" xfId="53510" applyNumberFormat="1" applyFont="1" applyFill="1" applyBorder="1"/>
    <xf numFmtId="171" fontId="40" fillId="5" borderId="63" xfId="53510" applyNumberFormat="1" applyFont="1" applyFill="1" applyBorder="1"/>
    <xf numFmtId="0" fontId="39" fillId="3" borderId="63" xfId="0" applyFont="1" applyFill="1" applyBorder="1" applyAlignment="1">
      <alignment horizontal="center" vertical="top"/>
    </xf>
    <xf numFmtId="0" fontId="40" fillId="0" borderId="5" xfId="0" applyFont="1" applyBorder="1" applyAlignment="1">
      <alignment horizontal="left" vertical="center" wrapText="1"/>
    </xf>
    <xf numFmtId="173" fontId="40" fillId="5" borderId="62" xfId="53513" applyNumberFormat="1" applyFont="1" applyFill="1" applyBorder="1" applyAlignment="1">
      <alignment vertical="center"/>
    </xf>
    <xf numFmtId="173" fontId="40" fillId="5" borderId="63" xfId="53513" applyNumberFormat="1" applyFont="1" applyFill="1" applyBorder="1" applyAlignment="1">
      <alignment vertical="center"/>
    </xf>
    <xf numFmtId="3" fontId="40" fillId="0" borderId="62" xfId="0" applyNumberFormat="1" applyFont="1" applyBorder="1" applyAlignment="1">
      <alignment horizontal="center" vertical="center"/>
    </xf>
    <xf numFmtId="171" fontId="42" fillId="0" borderId="4" xfId="53510" applyNumberFormat="1" applyFont="1" applyBorder="1" applyAlignment="1">
      <alignment horizontal="center" vertical="center"/>
    </xf>
    <xf numFmtId="171" fontId="42" fillId="0" borderId="5" xfId="53510" applyNumberFormat="1" applyFont="1" applyBorder="1" applyAlignment="1">
      <alignment horizontal="center" vertical="center"/>
    </xf>
    <xf numFmtId="171" fontId="222" fillId="0" borderId="4" xfId="53510" applyNumberFormat="1" applyFont="1" applyBorder="1" applyAlignment="1">
      <alignment horizontal="center" vertical="center"/>
    </xf>
    <xf numFmtId="171" fontId="222" fillId="0" borderId="5" xfId="53510" applyNumberFormat="1" applyFont="1" applyBorder="1" applyAlignment="1">
      <alignment horizontal="center" vertical="center"/>
    </xf>
    <xf numFmtId="3" fontId="40" fillId="0" borderId="64" xfId="0" applyNumberFormat="1" applyFont="1" applyBorder="1" applyAlignment="1">
      <alignment horizontal="center" vertical="center"/>
    </xf>
    <xf numFmtId="171" fontId="260" fillId="0" borderId="4" xfId="53510" applyNumberFormat="1" applyFont="1" applyBorder="1" applyAlignment="1">
      <alignment horizontal="center" vertical="center"/>
    </xf>
    <xf numFmtId="171" fontId="260" fillId="0" borderId="5" xfId="53510" applyNumberFormat="1" applyFont="1" applyBorder="1" applyAlignment="1">
      <alignment horizontal="center" vertical="center"/>
    </xf>
    <xf numFmtId="171" fontId="260" fillId="0" borderId="63" xfId="53510" applyNumberFormat="1" applyFont="1" applyBorder="1" applyAlignment="1">
      <alignment horizontal="center" vertical="center"/>
    </xf>
    <xf numFmtId="171" fontId="260" fillId="0" borderId="8" xfId="53510" applyNumberFormat="1" applyFont="1" applyBorder="1" applyAlignment="1">
      <alignment horizontal="center" vertical="center"/>
    </xf>
    <xf numFmtId="171" fontId="260" fillId="0" borderId="9" xfId="53510" applyNumberFormat="1" applyFont="1" applyBorder="1" applyAlignment="1">
      <alignment horizontal="center" vertical="center"/>
    </xf>
    <xf numFmtId="0" fontId="263" fillId="0" borderId="0" xfId="0" applyFont="1"/>
    <xf numFmtId="0" fontId="1" fillId="3" borderId="64" xfId="2" applyFont="1" applyFill="1" applyBorder="1" applyAlignment="1">
      <alignment vertical="top"/>
    </xf>
    <xf numFmtId="0" fontId="1" fillId="3" borderId="63" xfId="2" applyFont="1" applyFill="1" applyBorder="1" applyAlignment="1">
      <alignment vertical="top"/>
    </xf>
    <xf numFmtId="49" fontId="1" fillId="3" borderId="1" xfId="54" quotePrefix="1" applyNumberFormat="1" applyFont="1" applyFill="1" applyBorder="1" applyAlignment="1">
      <alignment horizontal="left"/>
    </xf>
    <xf numFmtId="0" fontId="28" fillId="0" borderId="3" xfId="54" applyFont="1" applyBorder="1" applyAlignment="1">
      <alignment horizontal="left" vertical="center"/>
    </xf>
    <xf numFmtId="171" fontId="28" fillId="0" borderId="62" xfId="53510" applyNumberFormat="1" applyFont="1" applyBorder="1" applyAlignment="1">
      <alignment horizontal="center"/>
    </xf>
    <xf numFmtId="171" fontId="28" fillId="0" borderId="63" xfId="53510" applyNumberFormat="1" applyFont="1" applyBorder="1" applyAlignment="1">
      <alignment horizontal="center"/>
    </xf>
    <xf numFmtId="0" fontId="28" fillId="5" borderId="3" xfId="54" applyFont="1" applyFill="1" applyBorder="1" applyAlignment="1">
      <alignment horizontal="left" vertical="center"/>
    </xf>
    <xf numFmtId="0" fontId="32" fillId="5" borderId="8" xfId="54" applyFont="1" applyFill="1" applyBorder="1" applyAlignment="1">
      <alignment horizontal="left" vertical="center"/>
    </xf>
    <xf numFmtId="171" fontId="32" fillId="0" borderId="7" xfId="53510" applyNumberFormat="1" applyFont="1" applyBorder="1" applyAlignment="1">
      <alignment horizontal="center"/>
    </xf>
    <xf numFmtId="171" fontId="32" fillId="0" borderId="9" xfId="53510" applyNumberFormat="1" applyFont="1" applyBorder="1" applyAlignment="1">
      <alignment horizontal="center"/>
    </xf>
    <xf numFmtId="0" fontId="264" fillId="0" borderId="0" xfId="0" applyFont="1" applyAlignment="1">
      <alignment vertical="center"/>
    </xf>
    <xf numFmtId="0" fontId="41" fillId="0" borderId="6" xfId="28" applyFont="1" applyBorder="1" applyAlignment="1">
      <alignment wrapText="1"/>
    </xf>
    <xf numFmtId="0" fontId="39" fillId="3" borderId="62" xfId="53493" applyFont="1" applyFill="1" applyBorder="1" applyAlignment="1">
      <alignment vertical="top"/>
    </xf>
    <xf numFmtId="0" fontId="40" fillId="5" borderId="62" xfId="53493" applyFont="1" applyFill="1" applyBorder="1"/>
    <xf numFmtId="3" fontId="40" fillId="0" borderId="64" xfId="53493" applyNumberFormat="1" applyFont="1" applyBorder="1" applyAlignment="1">
      <alignment horizontal="center"/>
    </xf>
    <xf numFmtId="3" fontId="41" fillId="0" borderId="8" xfId="53493" applyNumberFormat="1" applyFont="1" applyBorder="1" applyAlignment="1">
      <alignment horizontal="center" vertical="center"/>
    </xf>
    <xf numFmtId="3" fontId="41" fillId="0" borderId="7" xfId="53493" applyNumberFormat="1" applyFont="1" applyBorder="1" applyAlignment="1">
      <alignment horizontal="center" vertical="center"/>
    </xf>
    <xf numFmtId="0" fontId="40" fillId="5" borderId="3" xfId="28" applyFont="1" applyFill="1" applyBorder="1" applyAlignment="1">
      <alignment vertical="center" wrapText="1"/>
    </xf>
    <xf numFmtId="0" fontId="41" fillId="5" borderId="1" xfId="28" applyFont="1" applyFill="1" applyBorder="1" applyAlignment="1">
      <alignment vertical="center" wrapText="1"/>
    </xf>
    <xf numFmtId="171" fontId="258" fillId="0" borderId="5" xfId="27" applyNumberFormat="1" applyFont="1" applyFill="1" applyBorder="1" applyAlignment="1">
      <alignment horizontal="center" vertical="center"/>
    </xf>
    <xf numFmtId="222" fontId="40" fillId="0" borderId="0" xfId="53506" applyNumberFormat="1" applyFont="1" applyFill="1" applyBorder="1" applyAlignment="1">
      <alignment horizontal="center" vertical="center"/>
    </xf>
    <xf numFmtId="222" fontId="40" fillId="0" borderId="7" xfId="53506" applyNumberFormat="1" applyFont="1" applyFill="1" applyBorder="1" applyAlignment="1">
      <alignment horizontal="center" vertical="center"/>
    </xf>
    <xf numFmtId="227" fontId="40" fillId="5" borderId="62" xfId="53509" applyNumberFormat="1" applyFont="1" applyFill="1" applyBorder="1" applyAlignment="1">
      <alignment horizontal="center" vertical="center"/>
    </xf>
    <xf numFmtId="227" fontId="40" fillId="5" borderId="63" xfId="53509" applyNumberFormat="1" applyFont="1" applyFill="1" applyBorder="1" applyAlignment="1">
      <alignment horizontal="center" vertical="center"/>
    </xf>
    <xf numFmtId="227" fontId="40" fillId="5" borderId="4" xfId="0" applyNumberFormat="1" applyFont="1" applyFill="1" applyBorder="1" applyAlignment="1">
      <alignment horizontal="center" vertical="center"/>
    </xf>
    <xf numFmtId="227" fontId="40" fillId="5" borderId="5" xfId="53509" applyNumberFormat="1" applyFont="1" applyFill="1" applyBorder="1" applyAlignment="1">
      <alignment horizontal="center" vertical="center"/>
    </xf>
    <xf numFmtId="195" fontId="41" fillId="5" borderId="8" xfId="0" applyNumberFormat="1" applyFont="1" applyFill="1" applyBorder="1" applyAlignment="1">
      <alignment horizontal="center" vertical="center"/>
    </xf>
    <xf numFmtId="195" fontId="41" fillId="5" borderId="9" xfId="53509" applyNumberFormat="1" applyFont="1" applyFill="1" applyBorder="1" applyAlignment="1">
      <alignment horizontal="center" vertical="center"/>
    </xf>
    <xf numFmtId="230" fontId="40" fillId="0" borderId="0" xfId="53506" applyNumberFormat="1" applyFont="1" applyFill="1" applyBorder="1" applyAlignment="1">
      <alignment horizontal="center" vertical="center"/>
    </xf>
    <xf numFmtId="171" fontId="40" fillId="0" borderId="0" xfId="53510" applyNumberFormat="1" applyFont="1" applyFill="1" applyAlignment="1">
      <alignment horizontal="center" vertical="center" wrapText="1" readingOrder="1"/>
    </xf>
    <xf numFmtId="231" fontId="40" fillId="0" borderId="0" xfId="53510" applyNumberFormat="1" applyFont="1" applyFill="1" applyBorder="1" applyAlignment="1">
      <alignment horizontal="center" vertical="center"/>
    </xf>
    <xf numFmtId="0" fontId="1" fillId="3" borderId="63" xfId="0" applyFont="1" applyFill="1" applyBorder="1" applyAlignment="1">
      <alignment horizontal="center" vertical="center"/>
    </xf>
    <xf numFmtId="0" fontId="266" fillId="0" borderId="0" xfId="0" applyFont="1"/>
    <xf numFmtId="0" fontId="255" fillId="4" borderId="0" xfId="39" quotePrefix="1" applyFont="1" applyFill="1" applyAlignment="1">
      <alignment horizontal="center"/>
    </xf>
    <xf numFmtId="0" fontId="255" fillId="4" borderId="5" xfId="39" quotePrefix="1" applyFont="1" applyFill="1" applyBorder="1" applyAlignment="1">
      <alignment horizontal="center"/>
    </xf>
    <xf numFmtId="3" fontId="215" fillId="0" borderId="62" xfId="39" applyNumberFormat="1" applyFont="1" applyBorder="1" applyAlignment="1">
      <alignment horizontal="center" vertical="center"/>
    </xf>
    <xf numFmtId="3" fontId="215" fillId="0" borderId="4" xfId="39" applyNumberFormat="1" applyFont="1" applyBorder="1" applyAlignment="1">
      <alignment horizontal="center" vertical="center"/>
    </xf>
    <xf numFmtId="3" fontId="215" fillId="0" borderId="5" xfId="39" applyNumberFormat="1" applyFont="1" applyBorder="1" applyAlignment="1">
      <alignment horizontal="center" vertical="center"/>
    </xf>
    <xf numFmtId="3" fontId="211" fillId="123" borderId="4" xfId="39" applyNumberFormat="1" applyFont="1" applyFill="1" applyBorder="1" applyAlignment="1">
      <alignment horizontal="center" vertical="center"/>
    </xf>
    <xf numFmtId="3" fontId="211" fillId="0" borderId="5" xfId="39" applyNumberFormat="1" applyFont="1" applyBorder="1" applyAlignment="1">
      <alignment horizontal="center" vertical="center"/>
    </xf>
    <xf numFmtId="3" fontId="211" fillId="0" borderId="4" xfId="39" applyNumberFormat="1" applyFont="1" applyBorder="1" applyAlignment="1">
      <alignment horizontal="center" vertical="center"/>
    </xf>
    <xf numFmtId="3" fontId="211" fillId="123" borderId="5" xfId="39" applyNumberFormat="1" applyFont="1" applyFill="1" applyBorder="1" applyAlignment="1">
      <alignment horizontal="center" vertical="center"/>
    </xf>
    <xf numFmtId="3" fontId="211" fillId="124" borderId="4" xfId="39" applyNumberFormat="1" applyFont="1" applyFill="1" applyBorder="1" applyAlignment="1">
      <alignment horizontal="center" vertical="center"/>
    </xf>
    <xf numFmtId="3" fontId="211" fillId="124" borderId="5" xfId="39" applyNumberFormat="1" applyFont="1" applyFill="1" applyBorder="1" applyAlignment="1">
      <alignment horizontal="center" vertical="center"/>
    </xf>
    <xf numFmtId="3" fontId="215" fillId="123" borderId="5" xfId="39" applyNumberFormat="1" applyFont="1" applyFill="1" applyBorder="1" applyAlignment="1">
      <alignment horizontal="center" vertical="center"/>
    </xf>
    <xf numFmtId="3" fontId="215" fillId="0" borderId="8" xfId="39" applyNumberFormat="1" applyFont="1" applyBorder="1" applyAlignment="1">
      <alignment horizontal="center" vertical="center"/>
    </xf>
    <xf numFmtId="3" fontId="215" fillId="0" borderId="9" xfId="39" applyNumberFormat="1" applyFont="1" applyBorder="1" applyAlignment="1">
      <alignment horizontal="center" vertical="center"/>
    </xf>
    <xf numFmtId="3" fontId="255" fillId="4" borderId="4" xfId="28935" quotePrefix="1" applyNumberFormat="1" applyFont="1" applyFill="1" applyBorder="1" applyAlignment="1">
      <alignment horizontal="center" vertical="center"/>
    </xf>
    <xf numFmtId="0" fontId="255" fillId="4" borderId="0" xfId="28935" quotePrefix="1" applyFont="1" applyFill="1" applyAlignment="1">
      <alignment horizontal="center" vertical="center"/>
    </xf>
    <xf numFmtId="3" fontId="215" fillId="0" borderId="62" xfId="28935" applyNumberFormat="1" applyFont="1" applyBorder="1" applyAlignment="1">
      <alignment horizontal="center" vertical="center"/>
    </xf>
    <xf numFmtId="3" fontId="215" fillId="0" borderId="64" xfId="28935" applyNumberFormat="1" applyFont="1" applyBorder="1" applyAlignment="1">
      <alignment horizontal="center" vertical="center"/>
    </xf>
    <xf numFmtId="3" fontId="215" fillId="0" borderId="63" xfId="28935" applyNumberFormat="1" applyFont="1" applyBorder="1" applyAlignment="1">
      <alignment horizontal="center" vertical="center"/>
    </xf>
    <xf numFmtId="3" fontId="215" fillId="0" borderId="4" xfId="28935" applyNumberFormat="1" applyFont="1" applyBorder="1" applyAlignment="1">
      <alignment horizontal="center" vertical="center"/>
    </xf>
    <xf numFmtId="3" fontId="215" fillId="0" borderId="0" xfId="28935" applyNumberFormat="1" applyFont="1" applyAlignment="1">
      <alignment horizontal="center" vertical="center"/>
    </xf>
    <xf numFmtId="3" fontId="215" fillId="0" borderId="5" xfId="28935" applyNumberFormat="1" applyFont="1" applyBorder="1" applyAlignment="1">
      <alignment horizontal="center" vertical="center"/>
    </xf>
    <xf numFmtId="3" fontId="211" fillId="0" borderId="4" xfId="28935" applyNumberFormat="1" applyFont="1" applyBorder="1" applyAlignment="1">
      <alignment horizontal="center" vertical="center"/>
    </xf>
    <xf numFmtId="3" fontId="211" fillId="0" borderId="0" xfId="28935" applyNumberFormat="1" applyFont="1" applyAlignment="1">
      <alignment horizontal="center" vertical="center"/>
    </xf>
    <xf numFmtId="3" fontId="211" fillId="0" borderId="5" xfId="28935" applyNumberFormat="1" applyFont="1" applyBorder="1" applyAlignment="1">
      <alignment horizontal="center" vertical="center"/>
    </xf>
    <xf numFmtId="49" fontId="39" fillId="3" borderId="1" xfId="53493" applyNumberFormat="1" applyFont="1" applyFill="1" applyBorder="1" applyAlignment="1">
      <alignment horizontal="center" vertical="center"/>
    </xf>
    <xf numFmtId="43" fontId="40" fillId="0" borderId="4" xfId="53506" applyFont="1" applyBorder="1" applyAlignment="1">
      <alignment horizontal="center" vertical="center" wrapText="1"/>
    </xf>
    <xf numFmtId="170" fontId="40" fillId="0" borderId="5" xfId="20" applyNumberFormat="1" applyFont="1" applyBorder="1" applyAlignment="1">
      <alignment horizontal="center" vertical="center" wrapText="1"/>
    </xf>
    <xf numFmtId="43" fontId="41" fillId="0" borderId="8" xfId="53506" applyFont="1" applyBorder="1" applyAlignment="1">
      <alignment horizontal="center" vertical="center" wrapText="1"/>
    </xf>
    <xf numFmtId="170" fontId="41" fillId="0" borderId="9" xfId="20" applyNumberFormat="1" applyFont="1" applyBorder="1" applyAlignment="1">
      <alignment horizontal="center" vertical="center" wrapText="1"/>
    </xf>
    <xf numFmtId="49" fontId="39" fillId="3" borderId="2" xfId="0" applyNumberFormat="1" applyFont="1" applyFill="1" applyBorder="1" applyAlignment="1">
      <alignment horizontal="center" vertical="center"/>
    </xf>
    <xf numFmtId="0" fontId="39" fillId="3" borderId="0" xfId="11519" quotePrefix="1" applyNumberFormat="1" applyFont="1" applyFill="1" applyAlignment="1">
      <alignment horizontal="center"/>
    </xf>
    <xf numFmtId="0" fontId="40" fillId="0" borderId="62" xfId="0" applyFont="1" applyBorder="1"/>
    <xf numFmtId="0" fontId="40" fillId="0" borderId="64" xfId="0" applyFont="1" applyBorder="1"/>
    <xf numFmtId="0" fontId="41" fillId="5" borderId="0" xfId="0" applyFont="1" applyFill="1"/>
    <xf numFmtId="0" fontId="40" fillId="5" borderId="0" xfId="0" applyFont="1" applyFill="1" applyAlignment="1">
      <alignment horizontal="left"/>
    </xf>
    <xf numFmtId="0" fontId="40" fillId="5" borderId="0" xfId="0" applyFont="1" applyFill="1" applyAlignment="1">
      <alignment horizontal="center"/>
    </xf>
    <xf numFmtId="0" fontId="0" fillId="5" borderId="4" xfId="0" applyFill="1" applyBorder="1"/>
    <xf numFmtId="224" fontId="41" fillId="5" borderId="0" xfId="14" applyNumberFormat="1" applyFont="1" applyFill="1" applyAlignment="1">
      <alignment horizontal="center" vertical="center"/>
    </xf>
    <xf numFmtId="1" fontId="39" fillId="3" borderId="0" xfId="0" applyNumberFormat="1" applyFont="1" applyFill="1" applyAlignment="1">
      <alignment horizontal="center"/>
    </xf>
    <xf numFmtId="0" fontId="40" fillId="6" borderId="62" xfId="13" applyFont="1" applyFill="1" applyBorder="1"/>
    <xf numFmtId="0" fontId="40" fillId="6" borderId="64" xfId="13" applyFont="1" applyFill="1" applyBorder="1"/>
    <xf numFmtId="17" fontId="1" fillId="3" borderId="0" xfId="53516" quotePrefix="1" applyNumberFormat="1" applyFont="1" applyFill="1" applyAlignment="1">
      <alignment horizontal="center"/>
    </xf>
    <xf numFmtId="0" fontId="40" fillId="3" borderId="65" xfId="53493" applyFont="1" applyFill="1" applyBorder="1"/>
    <xf numFmtId="0" fontId="267" fillId="0" borderId="62" xfId="0" applyFont="1" applyBorder="1" applyAlignment="1">
      <alignment vertical="center"/>
    </xf>
    <xf numFmtId="0" fontId="267" fillId="0" borderId="4" xfId="0" applyFont="1" applyBorder="1" applyAlignment="1">
      <alignment vertical="center"/>
    </xf>
    <xf numFmtId="171" fontId="40" fillId="5" borderId="4" xfId="32992" applyNumberFormat="1" applyFont="1" applyFill="1" applyBorder="1" applyAlignment="1">
      <alignment horizontal="center" vertical="center"/>
    </xf>
    <xf numFmtId="0" fontId="268" fillId="0" borderId="4" xfId="0" applyFont="1" applyBorder="1" applyAlignment="1">
      <alignment vertical="center"/>
    </xf>
    <xf numFmtId="171" fontId="41" fillId="5" borderId="4" xfId="32992" applyNumberFormat="1" applyFont="1" applyFill="1" applyBorder="1" applyAlignment="1">
      <alignment horizontal="center" vertical="center"/>
    </xf>
    <xf numFmtId="0" fontId="268" fillId="0" borderId="62" xfId="0" applyFont="1" applyBorder="1" applyAlignment="1">
      <alignment horizontal="left" vertical="center" indent="1"/>
    </xf>
    <xf numFmtId="0" fontId="267" fillId="0" borderId="4" xfId="0" applyFont="1" applyBorder="1" applyAlignment="1">
      <alignment horizontal="left" vertical="center" indent="2"/>
    </xf>
    <xf numFmtId="171" fontId="40" fillId="5" borderId="5" xfId="32992" applyNumberFormat="1" applyFont="1" applyFill="1" applyBorder="1" applyAlignment="1">
      <alignment horizontal="center" vertical="center"/>
    </xf>
    <xf numFmtId="0" fontId="267" fillId="0" borderId="4" xfId="0" applyFont="1" applyBorder="1" applyAlignment="1">
      <alignment horizontal="left" vertical="center" indent="1"/>
    </xf>
    <xf numFmtId="171" fontId="41" fillId="5" borderId="5" xfId="32992" applyNumberFormat="1" applyFont="1" applyFill="1" applyBorder="1" applyAlignment="1">
      <alignment horizontal="center" vertical="center"/>
    </xf>
    <xf numFmtId="0" fontId="42" fillId="3" borderId="65" xfId="53515" applyFont="1" applyFill="1" applyBorder="1" applyAlignment="1">
      <alignment vertical="center"/>
    </xf>
    <xf numFmtId="0" fontId="42" fillId="0" borderId="65" xfId="0" applyFont="1" applyBorder="1"/>
    <xf numFmtId="0" fontId="42" fillId="0" borderId="62" xfId="0" applyFont="1" applyBorder="1" applyAlignment="1">
      <alignment horizontal="center"/>
    </xf>
    <xf numFmtId="0" fontId="42" fillId="0" borderId="63" xfId="0" applyFont="1" applyBorder="1" applyAlignment="1">
      <alignment horizontal="center"/>
    </xf>
    <xf numFmtId="0" fontId="42" fillId="0" borderId="4" xfId="0" applyFont="1" applyBorder="1" applyAlignment="1">
      <alignment horizontal="center"/>
    </xf>
    <xf numFmtId="0" fontId="42" fillId="0" borderId="5" xfId="0" applyFont="1" applyBorder="1" applyAlignment="1">
      <alignment horizontal="center"/>
    </xf>
    <xf numFmtId="0" fontId="42" fillId="0" borderId="1" xfId="0" applyFont="1" applyBorder="1"/>
    <xf numFmtId="173" fontId="39" fillId="3" borderId="62" xfId="53520" applyNumberFormat="1" applyFont="1" applyFill="1" applyBorder="1" applyAlignment="1">
      <alignment horizontal="center" vertical="center" wrapText="1"/>
    </xf>
    <xf numFmtId="173" fontId="39" fillId="3" borderId="64" xfId="53520" applyNumberFormat="1" applyFont="1" applyFill="1" applyBorder="1" applyAlignment="1">
      <alignment horizontal="center" vertical="center" wrapText="1"/>
    </xf>
    <xf numFmtId="173" fontId="39" fillId="3" borderId="63" xfId="53520" applyNumberFormat="1" applyFont="1" applyFill="1" applyBorder="1" applyAlignment="1">
      <alignment horizontal="center" vertical="center" wrapText="1"/>
    </xf>
    <xf numFmtId="9" fontId="42" fillId="0" borderId="0" xfId="53510" applyFont="1"/>
    <xf numFmtId="221" fontId="41" fillId="6" borderId="0" xfId="0" applyNumberFormat="1" applyFont="1" applyFill="1" applyAlignment="1">
      <alignment horizontal="center" vertical="center"/>
    </xf>
    <xf numFmtId="0" fontId="213" fillId="0" borderId="0" xfId="0" applyFont="1" applyAlignment="1">
      <alignment horizontal="left" vertical="center"/>
    </xf>
    <xf numFmtId="0" fontId="243" fillId="0" borderId="0" xfId="1" applyFont="1" applyFill="1" applyAlignment="1">
      <alignment horizontal="left"/>
    </xf>
    <xf numFmtId="0" fontId="41" fillId="5" borderId="0" xfId="31" applyFont="1" applyFill="1" applyAlignment="1">
      <alignment horizontal="left" wrapText="1"/>
    </xf>
    <xf numFmtId="0" fontId="262" fillId="0" borderId="65" xfId="0" applyFont="1" applyBorder="1" applyAlignment="1">
      <alignment vertical="center"/>
    </xf>
    <xf numFmtId="0" fontId="229" fillId="4" borderId="65" xfId="0" applyFont="1" applyFill="1" applyBorder="1" applyAlignment="1">
      <alignment horizontal="left" vertical="center"/>
    </xf>
    <xf numFmtId="0" fontId="40" fillId="0" borderId="65" xfId="0" applyFont="1" applyBorder="1" applyAlignment="1">
      <alignment horizontal="left" vertical="center" wrapText="1" readingOrder="1"/>
    </xf>
    <xf numFmtId="0" fontId="40" fillId="0" borderId="3" xfId="0" applyFont="1" applyBorder="1" applyAlignment="1">
      <alignment horizontal="left" vertical="center" wrapText="1" readingOrder="1"/>
    </xf>
    <xf numFmtId="0" fontId="40" fillId="0" borderId="6" xfId="0" applyFont="1" applyBorder="1" applyAlignment="1">
      <alignment horizontal="left" vertical="center" wrapText="1" readingOrder="1"/>
    </xf>
    <xf numFmtId="0" fontId="40" fillId="0" borderId="1" xfId="0" applyFont="1" applyBorder="1" applyAlignment="1">
      <alignment horizontal="left" vertical="center" wrapText="1" readingOrder="1"/>
    </xf>
    <xf numFmtId="0" fontId="215" fillId="0" borderId="0" xfId="0" applyFont="1"/>
    <xf numFmtId="10" fontId="40" fillId="0" borderId="7" xfId="53496" applyNumberFormat="1" applyFont="1" applyFill="1" applyBorder="1" applyAlignment="1">
      <alignment horizontal="center" vertical="center"/>
    </xf>
    <xf numFmtId="10" fontId="40" fillId="0" borderId="9" xfId="53496" applyNumberFormat="1" applyFont="1" applyFill="1" applyBorder="1" applyAlignment="1">
      <alignment horizontal="center"/>
    </xf>
    <xf numFmtId="10" fontId="28" fillId="0" borderId="9" xfId="0" applyNumberFormat="1" applyFont="1" applyBorder="1" applyAlignment="1">
      <alignment horizontal="center"/>
    </xf>
    <xf numFmtId="0" fontId="40" fillId="0" borderId="0" xfId="0" applyFont="1" applyAlignment="1">
      <alignment horizontal="left" vertical="top"/>
    </xf>
    <xf numFmtId="224" fontId="40" fillId="5" borderId="2" xfId="14" applyNumberFormat="1" applyFont="1" applyFill="1" applyBorder="1" applyAlignment="1">
      <alignment horizontal="center" vertical="center"/>
    </xf>
    <xf numFmtId="0" fontId="41" fillId="5" borderId="62" xfId="53517" applyNumberFormat="1" applyFont="1" applyFill="1" applyBorder="1" applyAlignment="1">
      <alignment horizontal="left" vertical="center"/>
    </xf>
    <xf numFmtId="0" fontId="42" fillId="5" borderId="4" xfId="53515" applyFont="1" applyFill="1" applyBorder="1" applyAlignment="1">
      <alignment horizontal="left" indent="1"/>
    </xf>
    <xf numFmtId="223" fontId="40" fillId="5" borderId="4" xfId="53517" applyNumberFormat="1" applyFont="1" applyFill="1" applyBorder="1" applyAlignment="1">
      <alignment horizontal="left" vertical="center" wrapText="1" indent="1"/>
    </xf>
    <xf numFmtId="223" fontId="41" fillId="5" borderId="4" xfId="53517" applyNumberFormat="1" applyFont="1" applyFill="1" applyBorder="1" applyAlignment="1">
      <alignment horizontal="left" vertical="center" wrapText="1" indent="1"/>
    </xf>
    <xf numFmtId="173" fontId="40" fillId="5" borderId="4" xfId="53517" applyNumberFormat="1" applyFont="1" applyFill="1" applyBorder="1" applyAlignment="1">
      <alignment horizontal="left" vertical="center"/>
    </xf>
    <xf numFmtId="223" fontId="40" fillId="5" borderId="4" xfId="53517" applyNumberFormat="1" applyFont="1" applyFill="1" applyBorder="1" applyAlignment="1">
      <alignment horizontal="left" vertical="center" wrapText="1"/>
    </xf>
    <xf numFmtId="223" fontId="40" fillId="0" borderId="4" xfId="53517" applyNumberFormat="1" applyFont="1" applyFill="1" applyBorder="1" applyAlignment="1">
      <alignment horizontal="left" vertical="center" wrapText="1"/>
    </xf>
    <xf numFmtId="0" fontId="222" fillId="0" borderId="4" xfId="53515" applyFont="1" applyBorder="1" applyAlignment="1">
      <alignment horizontal="left"/>
    </xf>
    <xf numFmtId="0" fontId="40" fillId="5" borderId="4" xfId="53515" applyFont="1" applyFill="1" applyBorder="1" applyAlignment="1">
      <alignment horizontal="left" indent="1"/>
    </xf>
    <xf numFmtId="0" fontId="41" fillId="5" borderId="4" xfId="53515" applyFont="1" applyFill="1" applyBorder="1" applyAlignment="1">
      <alignment horizontal="left"/>
    </xf>
    <xf numFmtId="0" fontId="40" fillId="5" borderId="4" xfId="53515" applyFont="1" applyFill="1" applyBorder="1"/>
    <xf numFmtId="0" fontId="41" fillId="5" borderId="4" xfId="53515" applyFont="1" applyFill="1" applyBorder="1"/>
    <xf numFmtId="0" fontId="216" fillId="3" borderId="65" xfId="0" applyFont="1" applyFill="1" applyBorder="1"/>
    <xf numFmtId="0" fontId="39" fillId="3" borderId="1" xfId="0" applyFont="1" applyFill="1" applyBorder="1"/>
    <xf numFmtId="179" fontId="40" fillId="0" borderId="4" xfId="31" quotePrefix="1" applyNumberFormat="1" applyFont="1" applyBorder="1" applyAlignment="1">
      <alignment horizontal="left"/>
    </xf>
    <xf numFmtId="0" fontId="40" fillId="5" borderId="0" xfId="31" applyFont="1" applyFill="1"/>
    <xf numFmtId="0" fontId="40" fillId="5" borderId="0" xfId="31" applyFont="1" applyFill="1" applyAlignment="1">
      <alignment vertical="top"/>
    </xf>
    <xf numFmtId="171" fontId="41" fillId="0" borderId="1" xfId="53510" applyNumberFormat="1" applyFont="1" applyBorder="1" applyAlignment="1">
      <alignment horizontal="center" vertical="center"/>
    </xf>
    <xf numFmtId="0" fontId="226" fillId="5" borderId="62" xfId="7828" applyNumberFormat="1" applyFont="1" applyFill="1" applyBorder="1" applyAlignment="1">
      <alignment horizontal="left" vertical="center"/>
    </xf>
    <xf numFmtId="173" fontId="220" fillId="5" borderId="62" xfId="7828" applyNumberFormat="1" applyFont="1" applyFill="1" applyBorder="1" applyAlignment="1">
      <alignment horizontal="left" vertical="center"/>
    </xf>
    <xf numFmtId="173" fontId="220" fillId="5" borderId="64" xfId="7828" applyNumberFormat="1" applyFont="1" applyFill="1" applyBorder="1" applyAlignment="1">
      <alignment horizontal="left" vertical="center"/>
    </xf>
    <xf numFmtId="173" fontId="220" fillId="5" borderId="63" xfId="7828" applyNumberFormat="1" applyFont="1" applyFill="1" applyBorder="1" applyAlignment="1">
      <alignment horizontal="left" vertical="center"/>
    </xf>
    <xf numFmtId="171" fontId="220" fillId="5" borderId="64" xfId="53510" applyNumberFormat="1" applyFont="1" applyFill="1" applyBorder="1" applyAlignment="1">
      <alignment horizontal="left" vertical="center"/>
    </xf>
    <xf numFmtId="171" fontId="220" fillId="5" borderId="63" xfId="53510" applyNumberFormat="1" applyFont="1" applyFill="1" applyBorder="1" applyAlignment="1">
      <alignment horizontal="left" vertical="center"/>
    </xf>
    <xf numFmtId="0" fontId="39" fillId="3" borderId="63" xfId="0" applyFont="1" applyFill="1" applyBorder="1" applyAlignment="1">
      <alignment horizontal="center" vertical="center"/>
    </xf>
    <xf numFmtId="171" fontId="260" fillId="0" borderId="67" xfId="53510" applyNumberFormat="1" applyFont="1" applyBorder="1" applyAlignment="1">
      <alignment horizontal="center" vertical="center"/>
    </xf>
    <xf numFmtId="215" fontId="260" fillId="0" borderId="67" xfId="0" applyNumberFormat="1" applyFont="1" applyBorder="1" applyAlignment="1">
      <alignment horizontal="center" vertical="center"/>
    </xf>
    <xf numFmtId="0" fontId="39" fillId="3" borderId="62" xfId="0" applyFont="1" applyFill="1" applyBorder="1"/>
    <xf numFmtId="0" fontId="39" fillId="3" borderId="67" xfId="0" applyFont="1" applyFill="1" applyBorder="1" applyAlignment="1">
      <alignment horizontal="center" vertical="center"/>
    </xf>
    <xf numFmtId="17" fontId="39" fillId="3" borderId="66" xfId="0" quotePrefix="1" applyNumberFormat="1" applyFont="1" applyFill="1" applyBorder="1" applyAlignment="1">
      <alignment horizontal="center" vertical="center"/>
    </xf>
    <xf numFmtId="17" fontId="39" fillId="3" borderId="67" xfId="0" quotePrefix="1" applyNumberFormat="1" applyFont="1" applyFill="1" applyBorder="1" applyAlignment="1">
      <alignment horizontal="center" vertical="center"/>
    </xf>
    <xf numFmtId="14" fontId="39" fillId="3" borderId="67" xfId="0" applyNumberFormat="1" applyFont="1" applyFill="1" applyBorder="1" applyAlignment="1">
      <alignment horizontal="center" vertical="center"/>
    </xf>
    <xf numFmtId="0" fontId="222" fillId="0" borderId="65" xfId="0" applyFont="1" applyBorder="1"/>
    <xf numFmtId="0" fontId="41" fillId="0" borderId="62" xfId="0" applyFont="1" applyBorder="1" applyAlignment="1">
      <alignment horizontal="center" vertical="center" wrapText="1"/>
    </xf>
    <xf numFmtId="0" fontId="41" fillId="0" borderId="63" xfId="0" applyFont="1" applyBorder="1" applyAlignment="1">
      <alignment horizontal="center" vertical="center" wrapText="1"/>
    </xf>
    <xf numFmtId="0" fontId="40" fillId="0" borderId="66" xfId="0" applyFont="1" applyBorder="1" applyAlignment="1">
      <alignment wrapText="1"/>
    </xf>
    <xf numFmtId="0" fontId="255" fillId="4" borderId="66" xfId="39" applyFont="1" applyFill="1" applyBorder="1" applyAlignment="1">
      <alignment horizontal="center"/>
    </xf>
    <xf numFmtId="0" fontId="255" fillId="4" borderId="67" xfId="39" applyFont="1" applyFill="1" applyBorder="1" applyAlignment="1">
      <alignment horizontal="center"/>
    </xf>
    <xf numFmtId="0" fontId="215" fillId="9" borderId="62" xfId="39" applyFont="1" applyFill="1" applyBorder="1" applyAlignment="1">
      <alignment vertical="center"/>
    </xf>
    <xf numFmtId="0" fontId="255" fillId="4" borderId="66" xfId="39" applyFont="1" applyFill="1" applyBorder="1" applyAlignment="1">
      <alignment horizontal="center" vertical="center"/>
    </xf>
    <xf numFmtId="0" fontId="255" fillId="4" borderId="67" xfId="39" applyFont="1" applyFill="1" applyBorder="1" applyAlignment="1">
      <alignment horizontal="center" vertical="center"/>
    </xf>
    <xf numFmtId="0" fontId="215" fillId="2" borderId="62" xfId="0" applyFont="1" applyFill="1" applyBorder="1" applyAlignment="1">
      <alignment vertical="center"/>
    </xf>
    <xf numFmtId="0" fontId="215" fillId="0" borderId="66" xfId="0" applyFont="1" applyBorder="1" applyAlignment="1">
      <alignment vertical="center"/>
    </xf>
    <xf numFmtId="3" fontId="215" fillId="0" borderId="66" xfId="28935" applyNumberFormat="1" applyFont="1" applyBorder="1" applyAlignment="1">
      <alignment horizontal="center" vertical="center"/>
    </xf>
    <xf numFmtId="3" fontId="215" fillId="0" borderId="2" xfId="28935" applyNumberFormat="1" applyFont="1" applyBorder="1" applyAlignment="1">
      <alignment horizontal="center" vertical="center"/>
    </xf>
    <xf numFmtId="3" fontId="215" fillId="0" borderId="67" xfId="28935" applyNumberFormat="1" applyFont="1" applyBorder="1" applyAlignment="1">
      <alignment horizontal="center" vertical="center"/>
    </xf>
    <xf numFmtId="171" fontId="256" fillId="0" borderId="67" xfId="32495" applyNumberFormat="1" applyFont="1" applyBorder="1" applyAlignment="1">
      <alignment horizontal="center" vertical="center"/>
    </xf>
    <xf numFmtId="171" fontId="256" fillId="0" borderId="66" xfId="32495" applyNumberFormat="1" applyFont="1" applyBorder="1" applyAlignment="1">
      <alignment horizontal="center" vertical="center"/>
    </xf>
    <xf numFmtId="0" fontId="229" fillId="3" borderId="65" xfId="26" applyFont="1" applyFill="1" applyBorder="1" applyAlignment="1">
      <alignment vertical="top"/>
    </xf>
    <xf numFmtId="0" fontId="41" fillId="0" borderId="62" xfId="26" applyFont="1" applyBorder="1" applyAlignment="1">
      <alignment vertical="center"/>
    </xf>
    <xf numFmtId="0" fontId="40" fillId="0" borderId="65" xfId="26" applyFont="1" applyBorder="1" applyAlignment="1">
      <alignment vertical="center"/>
    </xf>
    <xf numFmtId="0" fontId="40" fillId="0" borderId="62" xfId="26" applyFont="1" applyBorder="1"/>
    <xf numFmtId="0" fontId="41" fillId="2" borderId="65" xfId="26" applyFont="1" applyFill="1" applyBorder="1" applyAlignment="1">
      <alignment vertical="center"/>
    </xf>
    <xf numFmtId="171" fontId="258" fillId="0" borderId="66" xfId="27" applyNumberFormat="1" applyFont="1" applyFill="1" applyBorder="1" applyAlignment="1">
      <alignment horizontal="center" vertical="center"/>
    </xf>
    <xf numFmtId="171" fontId="258" fillId="0" borderId="2" xfId="27" applyNumberFormat="1" applyFont="1" applyFill="1" applyBorder="1" applyAlignment="1">
      <alignment horizontal="center" vertical="center"/>
    </xf>
    <xf numFmtId="171" fontId="258" fillId="0" borderId="67" xfId="27" applyNumberFormat="1" applyFont="1" applyFill="1" applyBorder="1" applyAlignment="1">
      <alignment horizontal="center" vertical="center"/>
    </xf>
    <xf numFmtId="0" fontId="39" fillId="3" borderId="65" xfId="43" applyFont="1" applyFill="1" applyBorder="1" applyAlignment="1">
      <alignment vertical="top"/>
    </xf>
    <xf numFmtId="171" fontId="40" fillId="0" borderId="62" xfId="47" applyNumberFormat="1" applyFont="1" applyBorder="1" applyAlignment="1">
      <alignment horizontal="center" vertical="center"/>
    </xf>
    <xf numFmtId="171" fontId="40" fillId="0" borderId="64" xfId="47" applyNumberFormat="1" applyFont="1" applyBorder="1" applyAlignment="1">
      <alignment horizontal="center" vertical="center"/>
    </xf>
    <xf numFmtId="171" fontId="40" fillId="0" borderId="63" xfId="47" applyNumberFormat="1" applyFont="1" applyBorder="1" applyAlignment="1">
      <alignment horizontal="center" vertical="center"/>
    </xf>
    <xf numFmtId="171" fontId="40" fillId="0" borderId="66" xfId="47" applyNumberFormat="1" applyFont="1" applyBorder="1" applyAlignment="1">
      <alignment horizontal="center" vertical="center"/>
    </xf>
    <xf numFmtId="171" fontId="40" fillId="0" borderId="67" xfId="47" applyNumberFormat="1" applyFont="1" applyBorder="1" applyAlignment="1">
      <alignment horizontal="center" vertical="center"/>
    </xf>
    <xf numFmtId="171" fontId="41" fillId="0" borderId="67" xfId="47" applyNumberFormat="1" applyFont="1" applyBorder="1" applyAlignment="1">
      <alignment horizontal="center" vertical="center"/>
    </xf>
    <xf numFmtId="0" fontId="39" fillId="3" borderId="65" xfId="0" applyFont="1" applyFill="1" applyBorder="1"/>
    <xf numFmtId="221" fontId="40" fillId="0" borderId="62" xfId="53506" applyNumberFormat="1" applyFont="1" applyFill="1" applyBorder="1" applyAlignment="1">
      <alignment horizontal="center" vertical="center"/>
    </xf>
    <xf numFmtId="221" fontId="40" fillId="0" borderId="64" xfId="53506" applyNumberFormat="1" applyFont="1" applyFill="1" applyBorder="1" applyAlignment="1">
      <alignment horizontal="center" vertical="center"/>
    </xf>
    <xf numFmtId="171" fontId="40" fillId="0" borderId="62" xfId="0" applyNumberFormat="1" applyFont="1" applyBorder="1" applyAlignment="1">
      <alignment horizontal="center" vertical="center"/>
    </xf>
    <xf numFmtId="171" fontId="40" fillId="0" borderId="63" xfId="0" applyNumberFormat="1" applyFont="1" applyBorder="1" applyAlignment="1">
      <alignment horizontal="center" vertical="center"/>
    </xf>
    <xf numFmtId="0" fontId="40" fillId="2" borderId="66" xfId="0" applyFont="1" applyFill="1" applyBorder="1" applyAlignment="1">
      <alignment horizontal="left"/>
    </xf>
    <xf numFmtId="221" fontId="40" fillId="0" borderId="66" xfId="53506" applyNumberFormat="1" applyFont="1" applyFill="1" applyBorder="1" applyAlignment="1">
      <alignment horizontal="center" vertical="center"/>
    </xf>
    <xf numFmtId="171" fontId="40" fillId="0" borderId="66" xfId="0" applyNumberFormat="1" applyFont="1" applyBorder="1" applyAlignment="1">
      <alignment horizontal="center" vertical="center"/>
    </xf>
    <xf numFmtId="171" fontId="40" fillId="0" borderId="67" xfId="0" applyNumberFormat="1" applyFont="1" applyBorder="1" applyAlignment="1">
      <alignment horizontal="center" vertical="center"/>
    </xf>
    <xf numFmtId="221" fontId="41" fillId="0" borderId="66" xfId="53506" applyNumberFormat="1" applyFont="1" applyFill="1" applyBorder="1" applyAlignment="1">
      <alignment horizontal="center" vertical="center"/>
    </xf>
    <xf numFmtId="221" fontId="41" fillId="0" borderId="67" xfId="53506" applyNumberFormat="1" applyFont="1" applyFill="1" applyBorder="1" applyAlignment="1">
      <alignment horizontal="center" vertical="center"/>
    </xf>
    <xf numFmtId="221" fontId="40" fillId="0" borderId="63" xfId="53506" applyNumberFormat="1" applyFont="1" applyFill="1" applyBorder="1" applyAlignment="1">
      <alignment horizontal="center" vertical="center"/>
    </xf>
    <xf numFmtId="171" fontId="40" fillId="0" borderId="64" xfId="53510" applyNumberFormat="1" applyFont="1" applyFill="1" applyBorder="1" applyAlignment="1">
      <alignment horizontal="center" vertical="center"/>
    </xf>
    <xf numFmtId="171" fontId="40" fillId="0" borderId="63" xfId="53510" applyNumberFormat="1" applyFont="1" applyFill="1" applyBorder="1" applyAlignment="1">
      <alignment horizontal="center" vertical="center"/>
    </xf>
    <xf numFmtId="0" fontId="40" fillId="2" borderId="66" xfId="0" applyFont="1" applyFill="1" applyBorder="1" applyAlignment="1">
      <alignment vertical="center"/>
    </xf>
    <xf numFmtId="0" fontId="39" fillId="3" borderId="62" xfId="53" applyFont="1" applyFill="1" applyBorder="1" applyAlignment="1">
      <alignment vertical="top"/>
    </xf>
    <xf numFmtId="0" fontId="40" fillId="0" borderId="62" xfId="0" applyFont="1" applyBorder="1" applyAlignment="1">
      <alignment horizontal="left" vertical="center"/>
    </xf>
    <xf numFmtId="0" fontId="40" fillId="5" borderId="66" xfId="53" applyFont="1" applyFill="1" applyBorder="1" applyAlignment="1">
      <alignment vertical="center"/>
    </xf>
    <xf numFmtId="0" fontId="39" fillId="3" borderId="65" xfId="0" applyFont="1" applyFill="1" applyBorder="1" applyAlignment="1">
      <alignment vertical="top"/>
    </xf>
    <xf numFmtId="0" fontId="41" fillId="0" borderId="62" xfId="0" applyFont="1" applyBorder="1"/>
    <xf numFmtId="221" fontId="41" fillId="0" borderId="62" xfId="53506" applyNumberFormat="1" applyFont="1" applyFill="1" applyBorder="1" applyAlignment="1">
      <alignment horizontal="center" vertical="center"/>
    </xf>
    <xf numFmtId="221" fontId="41" fillId="0" borderId="64" xfId="53506" applyNumberFormat="1" applyFont="1" applyFill="1" applyBorder="1" applyAlignment="1">
      <alignment horizontal="center" vertical="center"/>
    </xf>
    <xf numFmtId="171" fontId="41" fillId="6" borderId="62" xfId="48867" applyNumberFormat="1" applyFont="1" applyFill="1" applyBorder="1" applyAlignment="1">
      <alignment horizontal="center"/>
    </xf>
    <xf numFmtId="171" fontId="41" fillId="6" borderId="63" xfId="48867" applyNumberFormat="1" applyFont="1" applyFill="1" applyBorder="1" applyAlignment="1">
      <alignment horizontal="center"/>
    </xf>
    <xf numFmtId="0" fontId="40" fillId="0" borderId="65" xfId="0" applyFont="1" applyBorder="1"/>
    <xf numFmtId="171" fontId="40" fillId="6" borderId="62" xfId="48867" applyNumberFormat="1" applyFont="1" applyFill="1" applyBorder="1" applyAlignment="1">
      <alignment horizontal="center"/>
    </xf>
    <xf numFmtId="171" fontId="40" fillId="6" borderId="63" xfId="48867" applyNumberFormat="1" applyFont="1" applyFill="1" applyBorder="1" applyAlignment="1">
      <alignment horizontal="center"/>
    </xf>
    <xf numFmtId="10" fontId="41" fillId="0" borderId="62" xfId="53510" applyNumberFormat="1" applyFont="1" applyFill="1" applyBorder="1" applyAlignment="1">
      <alignment horizontal="center" vertical="center"/>
    </xf>
    <xf numFmtId="10" fontId="41" fillId="0" borderId="64" xfId="53510" applyNumberFormat="1" applyFont="1" applyFill="1" applyBorder="1" applyAlignment="1">
      <alignment horizontal="center" vertical="center"/>
    </xf>
    <xf numFmtId="0" fontId="41" fillId="0" borderId="66" xfId="0" applyFont="1" applyBorder="1" applyAlignment="1">
      <alignment vertical="center"/>
    </xf>
    <xf numFmtId="14" fontId="1" fillId="3" borderId="66" xfId="37" applyNumberFormat="1" applyFont="1" applyFill="1" applyBorder="1" applyAlignment="1">
      <alignment horizontal="center"/>
    </xf>
    <xf numFmtId="0" fontId="229" fillId="3" borderId="65" xfId="26" applyFont="1" applyFill="1" applyBorder="1" applyAlignment="1">
      <alignment vertical="top" wrapText="1"/>
    </xf>
    <xf numFmtId="180" fontId="229" fillId="3" borderId="66" xfId="26" quotePrefix="1" applyNumberFormat="1" applyFont="1" applyFill="1" applyBorder="1" applyAlignment="1">
      <alignment horizontal="left" vertical="center" wrapText="1"/>
    </xf>
    <xf numFmtId="14" fontId="229" fillId="3" borderId="66" xfId="37" applyNumberFormat="1" applyFont="1" applyFill="1" applyBorder="1" applyAlignment="1">
      <alignment horizontal="center" vertical="center"/>
    </xf>
    <xf numFmtId="14" fontId="229" fillId="3" borderId="67" xfId="37" applyNumberFormat="1" applyFont="1" applyFill="1" applyBorder="1" applyAlignment="1">
      <alignment horizontal="center" vertical="center"/>
    </xf>
    <xf numFmtId="0" fontId="40" fillId="0" borderId="62" xfId="26" applyFont="1" applyBorder="1" applyAlignment="1">
      <alignment vertical="center"/>
    </xf>
    <xf numFmtId="221" fontId="40" fillId="0" borderId="62" xfId="9332" applyNumberFormat="1" applyFont="1" applyFill="1" applyBorder="1" applyAlignment="1">
      <alignment horizontal="center" vertical="center"/>
    </xf>
    <xf numFmtId="221" fontId="40" fillId="0" borderId="64" xfId="9332" applyNumberFormat="1" applyFont="1" applyFill="1" applyBorder="1" applyAlignment="1">
      <alignment horizontal="center" vertical="center"/>
    </xf>
    <xf numFmtId="221" fontId="40" fillId="0" borderId="63" xfId="9332" applyNumberFormat="1" applyFont="1" applyFill="1" applyBorder="1" applyAlignment="1">
      <alignment horizontal="center" vertical="center"/>
    </xf>
    <xf numFmtId="171" fontId="40" fillId="0" borderId="62" xfId="27" applyNumberFormat="1" applyFont="1" applyFill="1" applyBorder="1" applyAlignment="1">
      <alignment horizontal="center" vertical="center"/>
    </xf>
    <xf numFmtId="171" fontId="40" fillId="0" borderId="63" xfId="27" applyNumberFormat="1" applyFont="1" applyFill="1" applyBorder="1" applyAlignment="1">
      <alignment horizontal="center" vertical="center"/>
    </xf>
    <xf numFmtId="0" fontId="41" fillId="0" borderId="66" xfId="26" applyFont="1" applyBorder="1" applyAlignment="1">
      <alignment wrapText="1"/>
    </xf>
    <xf numFmtId="171" fontId="41" fillId="0" borderId="66" xfId="27" applyNumberFormat="1" applyFont="1" applyFill="1" applyBorder="1" applyAlignment="1">
      <alignment horizontal="center" vertical="center"/>
    </xf>
    <xf numFmtId="171" fontId="41" fillId="0" borderId="67" xfId="27" applyNumberFormat="1" applyFont="1" applyFill="1" applyBorder="1" applyAlignment="1">
      <alignment horizontal="center" vertical="center"/>
    </xf>
    <xf numFmtId="0" fontId="40" fillId="0" borderId="66" xfId="26" applyFont="1" applyBorder="1"/>
    <xf numFmtId="0" fontId="39" fillId="3" borderId="66" xfId="0" applyFont="1" applyFill="1" applyBorder="1" applyAlignment="1">
      <alignment horizontal="center" vertical="top"/>
    </xf>
    <xf numFmtId="0" fontId="39" fillId="3" borderId="2" xfId="0" applyFont="1" applyFill="1" applyBorder="1" applyAlignment="1">
      <alignment horizontal="center" vertical="top"/>
    </xf>
    <xf numFmtId="0" fontId="39" fillId="3" borderId="67" xfId="0" applyFont="1" applyFill="1" applyBorder="1" applyAlignment="1">
      <alignment horizontal="center" vertical="top"/>
    </xf>
    <xf numFmtId="0" fontId="0" fillId="0" borderId="66" xfId="0" applyBorder="1"/>
    <xf numFmtId="3" fontId="0" fillId="0" borderId="66" xfId="0" applyNumberFormat="1" applyBorder="1" applyAlignment="1">
      <alignment horizontal="center"/>
    </xf>
    <xf numFmtId="3" fontId="0" fillId="0" borderId="2" xfId="0" applyNumberFormat="1" applyBorder="1" applyAlignment="1">
      <alignment horizontal="center"/>
    </xf>
    <xf numFmtId="171" fontId="0" fillId="0" borderId="66" xfId="53510" applyNumberFormat="1" applyFont="1" applyBorder="1" applyAlignment="1">
      <alignment horizontal="center"/>
    </xf>
    <xf numFmtId="171" fontId="0" fillId="0" borderId="67" xfId="53510" applyNumberFormat="1" applyFont="1" applyBorder="1" applyAlignment="1">
      <alignment horizontal="center"/>
    </xf>
    <xf numFmtId="0" fontId="1" fillId="3" borderId="65" xfId="54" applyFont="1" applyFill="1" applyBorder="1" applyAlignment="1">
      <alignment horizontal="left" vertical="top"/>
    </xf>
    <xf numFmtId="0" fontId="1" fillId="3" borderId="2" xfId="2" quotePrefix="1" applyFont="1" applyFill="1" applyBorder="1" applyAlignment="1">
      <alignment horizontal="center"/>
    </xf>
    <xf numFmtId="0" fontId="1" fillId="3" borderId="67" xfId="2" quotePrefix="1" applyFont="1" applyFill="1" applyBorder="1" applyAlignment="1">
      <alignment horizontal="center"/>
    </xf>
    <xf numFmtId="14" fontId="1" fillId="3" borderId="67" xfId="37" applyNumberFormat="1" applyFont="1" applyFill="1" applyBorder="1" applyAlignment="1">
      <alignment horizontal="center"/>
    </xf>
    <xf numFmtId="0" fontId="39" fillId="3" borderId="63" xfId="13" applyFont="1" applyFill="1" applyBorder="1" applyAlignment="1">
      <alignment horizontal="center" vertical="top" wrapText="1"/>
    </xf>
    <xf numFmtId="166" fontId="39" fillId="3" borderId="66" xfId="13" quotePrefix="1" applyNumberFormat="1" applyFont="1" applyFill="1" applyBorder="1" applyAlignment="1">
      <alignment horizontal="left" vertical="top" wrapText="1"/>
    </xf>
    <xf numFmtId="0" fontId="39" fillId="3" borderId="67" xfId="13" applyFont="1" applyFill="1" applyBorder="1" applyAlignment="1">
      <alignment vertical="top" wrapText="1"/>
    </xf>
    <xf numFmtId="0" fontId="39" fillId="3" borderId="2" xfId="53493" applyFont="1" applyFill="1" applyBorder="1" applyAlignment="1">
      <alignment horizontal="center" vertical="center"/>
    </xf>
    <xf numFmtId="0" fontId="229" fillId="4" borderId="2" xfId="0" applyFont="1" applyFill="1" applyBorder="1" applyAlignment="1">
      <alignment horizontal="center" vertical="center"/>
    </xf>
    <xf numFmtId="0" fontId="229" fillId="4" borderId="66" xfId="0" applyFont="1" applyFill="1" applyBorder="1" applyAlignment="1">
      <alignment horizontal="center" vertical="center"/>
    </xf>
    <xf numFmtId="0" fontId="229" fillId="4" borderId="67" xfId="0" applyFont="1" applyFill="1" applyBorder="1" applyAlignment="1">
      <alignment horizontal="center" vertical="center"/>
    </xf>
    <xf numFmtId="0" fontId="40" fillId="0" borderId="65" xfId="0" applyFont="1" applyBorder="1" applyAlignment="1">
      <alignment vertical="center"/>
    </xf>
    <xf numFmtId="0" fontId="39" fillId="3" borderId="65" xfId="0" applyFont="1" applyFill="1" applyBorder="1" applyAlignment="1">
      <alignment vertical="top" wrapText="1"/>
    </xf>
    <xf numFmtId="1" fontId="39" fillId="3" borderId="2" xfId="53506" applyNumberFormat="1" applyFont="1" applyFill="1" applyBorder="1" applyAlignment="1">
      <alignment horizontal="center" vertical="center"/>
    </xf>
    <xf numFmtId="1" fontId="39" fillId="3" borderId="67" xfId="53506" applyNumberFormat="1" applyFont="1" applyFill="1" applyBorder="1" applyAlignment="1">
      <alignment horizontal="center" vertical="center"/>
    </xf>
    <xf numFmtId="14" fontId="39" fillId="3" borderId="2" xfId="37" applyNumberFormat="1" applyFont="1" applyFill="1" applyBorder="1" applyAlignment="1">
      <alignment horizontal="center" vertical="center"/>
    </xf>
    <xf numFmtId="14" fontId="39" fillId="3" borderId="67" xfId="37" applyNumberFormat="1" applyFont="1" applyFill="1" applyBorder="1" applyAlignment="1">
      <alignment horizontal="center" vertical="center"/>
    </xf>
    <xf numFmtId="49" fontId="39" fillId="3" borderId="66" xfId="0" quotePrefix="1" applyNumberFormat="1" applyFont="1" applyFill="1" applyBorder="1" applyAlignment="1">
      <alignment horizontal="center" vertical="center" wrapText="1"/>
    </xf>
    <xf numFmtId="49" fontId="39" fillId="3" borderId="67" xfId="0" quotePrefix="1" applyNumberFormat="1" applyFont="1" applyFill="1" applyBorder="1" applyAlignment="1">
      <alignment horizontal="center" vertical="center" wrapText="1"/>
    </xf>
    <xf numFmtId="0" fontId="39" fillId="3" borderId="65" xfId="53493" applyFont="1" applyFill="1" applyBorder="1" applyAlignment="1">
      <alignment horizontal="center" vertical="top"/>
    </xf>
    <xf numFmtId="0" fontId="39" fillId="3" borderId="66" xfId="53493" quotePrefix="1" applyFont="1" applyFill="1" applyBorder="1" applyAlignment="1">
      <alignment vertical="center"/>
    </xf>
    <xf numFmtId="0" fontId="39" fillId="3" borderId="66" xfId="53493" applyFont="1" applyFill="1" applyBorder="1" applyAlignment="1">
      <alignment horizontal="center" vertical="center"/>
    </xf>
    <xf numFmtId="0" fontId="39" fillId="3" borderId="67" xfId="53493" applyFont="1" applyFill="1" applyBorder="1" applyAlignment="1">
      <alignment horizontal="center" vertical="center"/>
    </xf>
    <xf numFmtId="49" fontId="39" fillId="3" borderId="2" xfId="53493" applyNumberFormat="1" applyFont="1" applyFill="1" applyBorder="1" applyAlignment="1">
      <alignment horizontal="center" vertical="center"/>
    </xf>
    <xf numFmtId="17" fontId="39" fillId="3" borderId="2" xfId="53493" applyNumberFormat="1" applyFont="1" applyFill="1" applyBorder="1" applyAlignment="1">
      <alignment horizontal="center" vertical="center"/>
    </xf>
    <xf numFmtId="0" fontId="40" fillId="5" borderId="66" xfId="53493" applyFont="1" applyFill="1" applyBorder="1"/>
    <xf numFmtId="0" fontId="39" fillId="3" borderId="67" xfId="0" applyFont="1" applyFill="1" applyBorder="1" applyAlignment="1">
      <alignment horizontal="center" vertical="center" wrapText="1"/>
    </xf>
    <xf numFmtId="1" fontId="39" fillId="3" borderId="66" xfId="53506" quotePrefix="1" applyNumberFormat="1" applyFont="1" applyFill="1" applyBorder="1" applyAlignment="1">
      <alignment horizontal="center" vertical="center"/>
    </xf>
    <xf numFmtId="1" fontId="39" fillId="3" borderId="2" xfId="53506" quotePrefix="1" applyNumberFormat="1" applyFont="1" applyFill="1" applyBorder="1" applyAlignment="1">
      <alignment horizontal="center" vertical="center"/>
    </xf>
    <xf numFmtId="1" fontId="39" fillId="3" borderId="67" xfId="53506" quotePrefix="1" applyNumberFormat="1" applyFont="1" applyFill="1" applyBorder="1" applyAlignment="1">
      <alignment horizontal="center" vertical="center"/>
    </xf>
    <xf numFmtId="14" fontId="39" fillId="3" borderId="66" xfId="37" applyNumberFormat="1" applyFont="1" applyFill="1" applyBorder="1" applyAlignment="1">
      <alignment horizontal="center" vertical="center"/>
    </xf>
    <xf numFmtId="0" fontId="40" fillId="0" borderId="65" xfId="28" applyFont="1" applyBorder="1" applyAlignment="1">
      <alignment vertical="center" wrapText="1"/>
    </xf>
    <xf numFmtId="171" fontId="222" fillId="0" borderId="2" xfId="53496" applyNumberFormat="1" applyFont="1" applyBorder="1" applyAlignment="1">
      <alignment horizontal="center" wrapText="1"/>
    </xf>
    <xf numFmtId="3" fontId="39" fillId="4" borderId="65" xfId="20" applyNumberFormat="1" applyFont="1" applyFill="1" applyBorder="1" applyAlignment="1">
      <alignment horizontal="center" vertical="center" wrapText="1"/>
    </xf>
    <xf numFmtId="3" fontId="39" fillId="4" borderId="66" xfId="20" applyNumberFormat="1" applyFont="1" applyFill="1" applyBorder="1" applyAlignment="1">
      <alignment horizontal="center" vertical="center"/>
    </xf>
    <xf numFmtId="3" fontId="39" fillId="4" borderId="67" xfId="20" applyNumberFormat="1" applyFont="1" applyFill="1" applyBorder="1" applyAlignment="1">
      <alignment horizontal="center" vertical="center"/>
    </xf>
    <xf numFmtId="0" fontId="218" fillId="122" borderId="65" xfId="0" applyFont="1" applyFill="1" applyBorder="1"/>
    <xf numFmtId="0" fontId="39" fillId="3" borderId="66" xfId="0" quotePrefix="1" applyFont="1" applyFill="1" applyBorder="1" applyAlignment="1">
      <alignment horizontal="center" vertical="center"/>
    </xf>
    <xf numFmtId="0" fontId="39" fillId="3" borderId="67" xfId="0" quotePrefix="1" applyFont="1" applyFill="1" applyBorder="1" applyAlignment="1">
      <alignment horizontal="center" vertical="center"/>
    </xf>
    <xf numFmtId="0" fontId="40" fillId="5" borderId="65" xfId="0" applyFont="1" applyFill="1" applyBorder="1" applyAlignment="1">
      <alignment horizontal="left" vertical="center" indent="1"/>
    </xf>
    <xf numFmtId="227" fontId="40" fillId="5" borderId="66" xfId="0" applyNumberFormat="1" applyFont="1" applyFill="1" applyBorder="1" applyAlignment="1">
      <alignment horizontal="center" vertical="center"/>
    </xf>
    <xf numFmtId="227" fontId="40" fillId="5" borderId="67" xfId="53509" applyNumberFormat="1" applyFont="1" applyFill="1" applyBorder="1" applyAlignment="1">
      <alignment horizontal="center" vertical="center"/>
    </xf>
    <xf numFmtId="0" fontId="215" fillId="5" borderId="66" xfId="47697" applyFont="1" applyFill="1" applyBorder="1" applyAlignment="1">
      <alignment vertical="center" wrapText="1"/>
    </xf>
    <xf numFmtId="0" fontId="39" fillId="3" borderId="62" xfId="47697" applyFont="1" applyFill="1" applyBorder="1" applyAlignment="1">
      <alignment vertical="center" wrapText="1"/>
    </xf>
    <xf numFmtId="0" fontId="216" fillId="3" borderId="66" xfId="47697" applyFont="1" applyFill="1" applyBorder="1" applyAlignment="1">
      <alignment vertical="center" wrapText="1"/>
    </xf>
    <xf numFmtId="0" fontId="222" fillId="0" borderId="62" xfId="47697" applyFont="1" applyBorder="1" applyAlignment="1">
      <alignment wrapText="1"/>
    </xf>
    <xf numFmtId="0" fontId="222" fillId="0" borderId="66" xfId="47697" applyFont="1" applyBorder="1" applyAlignment="1">
      <alignment wrapText="1"/>
    </xf>
    <xf numFmtId="230" fontId="40" fillId="0" borderId="2" xfId="53506" applyNumberFormat="1" applyFont="1" applyFill="1" applyBorder="1" applyAlignment="1">
      <alignment horizontal="center" vertical="center"/>
    </xf>
    <xf numFmtId="231" fontId="40" fillId="0" borderId="64" xfId="53510" applyNumberFormat="1" applyFont="1" applyFill="1" applyBorder="1" applyAlignment="1">
      <alignment horizontal="center" vertical="center"/>
    </xf>
    <xf numFmtId="49" fontId="39" fillId="3" borderId="66" xfId="0" quotePrefix="1" applyNumberFormat="1" applyFont="1" applyFill="1" applyBorder="1" applyAlignment="1">
      <alignment horizontal="center" vertical="center"/>
    </xf>
    <xf numFmtId="49" fontId="39" fillId="3" borderId="67" xfId="0" quotePrefix="1" applyNumberFormat="1" applyFont="1" applyFill="1" applyBorder="1" applyAlignment="1">
      <alignment horizontal="center" vertical="center"/>
    </xf>
    <xf numFmtId="0" fontId="215" fillId="0" borderId="66" xfId="0" applyFont="1" applyBorder="1"/>
    <xf numFmtId="49" fontId="39" fillId="3" borderId="66" xfId="0" applyNumberFormat="1" applyFont="1" applyFill="1" applyBorder="1" applyAlignment="1">
      <alignment horizontal="center" vertical="center"/>
    </xf>
    <xf numFmtId="49" fontId="39" fillId="3" borderId="67" xfId="0" applyNumberFormat="1" applyFont="1" applyFill="1" applyBorder="1" applyAlignment="1">
      <alignment horizontal="center" vertical="center"/>
    </xf>
    <xf numFmtId="1" fontId="39" fillId="3" borderId="66" xfId="24" quotePrefix="1" applyNumberFormat="1" applyFont="1" applyFill="1" applyBorder="1" applyAlignment="1">
      <alignment horizontal="center" vertical="center"/>
    </xf>
    <xf numFmtId="1" fontId="39" fillId="3" borderId="2" xfId="24" quotePrefix="1" applyNumberFormat="1" applyFont="1" applyFill="1" applyBorder="1" applyAlignment="1">
      <alignment horizontal="center" vertical="center"/>
    </xf>
    <xf numFmtId="1" fontId="39" fillId="3" borderId="67" xfId="24" applyNumberFormat="1" applyFont="1" applyFill="1" applyBorder="1" applyAlignment="1">
      <alignment horizontal="center" vertical="center"/>
    </xf>
    <xf numFmtId="171" fontId="40" fillId="0" borderId="65" xfId="53510" applyNumberFormat="1" applyFont="1" applyBorder="1" applyAlignment="1">
      <alignment horizontal="center" vertical="center"/>
    </xf>
    <xf numFmtId="0" fontId="41" fillId="0" borderId="66" xfId="0" applyFont="1" applyBorder="1"/>
    <xf numFmtId="0" fontId="40" fillId="0" borderId="2" xfId="0" applyFont="1" applyBorder="1"/>
    <xf numFmtId="0" fontId="40" fillId="0" borderId="67" xfId="0" applyFont="1" applyBorder="1"/>
    <xf numFmtId="171" fontId="41" fillId="0" borderId="66" xfId="53510" applyNumberFormat="1" applyFont="1" applyBorder="1" applyAlignment="1">
      <alignment horizontal="center" vertical="center"/>
    </xf>
    <xf numFmtId="171" fontId="41" fillId="0" borderId="67" xfId="53510" applyNumberFormat="1" applyFont="1" applyBorder="1" applyAlignment="1">
      <alignment horizontal="center" vertical="center"/>
    </xf>
    <xf numFmtId="0" fontId="40" fillId="5" borderId="66" xfId="0" applyFont="1" applyFill="1" applyBorder="1"/>
    <xf numFmtId="0" fontId="40" fillId="5" borderId="2" xfId="0" applyFont="1" applyFill="1" applyBorder="1"/>
    <xf numFmtId="221" fontId="40" fillId="0" borderId="66" xfId="14" applyNumberFormat="1" applyFont="1" applyBorder="1" applyAlignment="1">
      <alignment horizontal="center" vertical="center"/>
    </xf>
    <xf numFmtId="171" fontId="40" fillId="0" borderId="66" xfId="53510" applyNumberFormat="1" applyFont="1" applyBorder="1" applyAlignment="1">
      <alignment horizontal="center" vertical="center"/>
    </xf>
    <xf numFmtId="171" fontId="40" fillId="0" borderId="67" xfId="53510" applyNumberFormat="1" applyFont="1" applyBorder="1" applyAlignment="1">
      <alignment horizontal="center" vertical="center"/>
    </xf>
    <xf numFmtId="0" fontId="226" fillId="5" borderId="66" xfId="7828" applyNumberFormat="1" applyFont="1" applyFill="1" applyBorder="1" applyAlignment="1">
      <alignment horizontal="left" vertical="center"/>
    </xf>
    <xf numFmtId="223" fontId="226" fillId="5" borderId="66" xfId="7828" applyNumberFormat="1" applyFont="1" applyFill="1" applyBorder="1" applyAlignment="1">
      <alignment horizontal="center" vertical="center" wrapText="1"/>
    </xf>
    <xf numFmtId="223" fontId="226" fillId="5" borderId="67" xfId="7828" applyNumberFormat="1" applyFont="1" applyFill="1" applyBorder="1" applyAlignment="1">
      <alignment horizontal="center" vertical="center" wrapText="1"/>
    </xf>
    <xf numFmtId="171" fontId="226" fillId="5" borderId="67" xfId="53510" applyNumberFormat="1" applyFont="1" applyFill="1" applyBorder="1" applyAlignment="1">
      <alignment horizontal="center" vertical="center" wrapText="1"/>
    </xf>
    <xf numFmtId="173" fontId="220" fillId="5" borderId="62" xfId="7828" applyNumberFormat="1" applyFont="1" applyFill="1" applyBorder="1" applyAlignment="1">
      <alignment vertical="center"/>
    </xf>
    <xf numFmtId="173" fontId="220" fillId="5" borderId="64" xfId="7828" applyNumberFormat="1" applyFont="1" applyFill="1" applyBorder="1" applyAlignment="1">
      <alignment vertical="center"/>
    </xf>
    <xf numFmtId="171" fontId="220" fillId="5" borderId="62" xfId="53510" applyNumberFormat="1" applyFont="1" applyFill="1" applyBorder="1" applyAlignment="1">
      <alignment vertical="center"/>
    </xf>
    <xf numFmtId="0" fontId="228" fillId="5" borderId="66" xfId="7828" applyNumberFormat="1" applyFont="1" applyFill="1" applyBorder="1" applyAlignment="1">
      <alignment horizontal="left" vertical="center"/>
    </xf>
    <xf numFmtId="171" fontId="226" fillId="5" borderId="66" xfId="53510" applyNumberFormat="1" applyFont="1" applyFill="1" applyBorder="1" applyAlignment="1">
      <alignment horizontal="center" vertical="center" wrapText="1"/>
    </xf>
    <xf numFmtId="173" fontId="40" fillId="5" borderId="62" xfId="53513" applyNumberFormat="1" applyFont="1" applyFill="1" applyBorder="1" applyAlignment="1">
      <alignment horizontal="left" vertical="center"/>
    </xf>
    <xf numFmtId="173" fontId="40" fillId="5" borderId="64" xfId="53513" applyNumberFormat="1" applyFont="1" applyFill="1" applyBorder="1" applyAlignment="1">
      <alignment horizontal="left" vertical="center"/>
    </xf>
    <xf numFmtId="173" fontId="40" fillId="5" borderId="63" xfId="53513" applyNumberFormat="1" applyFont="1" applyFill="1" applyBorder="1" applyAlignment="1">
      <alignment horizontal="left" vertical="center"/>
    </xf>
    <xf numFmtId="0" fontId="41" fillId="5" borderId="62" xfId="53513" applyNumberFormat="1" applyFont="1" applyFill="1" applyBorder="1" applyAlignment="1">
      <alignment horizontal="left" vertical="center"/>
    </xf>
    <xf numFmtId="173" fontId="40" fillId="5" borderId="64" xfId="53513" applyNumberFormat="1" applyFont="1" applyFill="1" applyBorder="1" applyAlignment="1">
      <alignment vertical="center"/>
    </xf>
    <xf numFmtId="10" fontId="40" fillId="0" borderId="62" xfId="47" applyNumberFormat="1" applyFont="1" applyBorder="1" applyAlignment="1">
      <alignment horizontal="center"/>
    </xf>
    <xf numFmtId="10" fontId="40" fillId="0" borderId="64" xfId="47" applyNumberFormat="1" applyFont="1" applyBorder="1" applyAlignment="1">
      <alignment horizontal="center"/>
    </xf>
    <xf numFmtId="10" fontId="40" fillId="0" borderId="63" xfId="47" applyNumberFormat="1" applyFont="1" applyBorder="1" applyAlignment="1">
      <alignment horizontal="center"/>
    </xf>
    <xf numFmtId="0" fontId="40" fillId="0" borderId="66" xfId="0" applyFont="1" applyBorder="1" applyAlignment="1">
      <alignment horizontal="left" indent="1"/>
    </xf>
    <xf numFmtId="223" fontId="40" fillId="5" borderId="66" xfId="53513" applyNumberFormat="1" applyFont="1" applyFill="1" applyBorder="1" applyAlignment="1">
      <alignment horizontal="center" vertical="center" wrapText="1"/>
    </xf>
    <xf numFmtId="171" fontId="40" fillId="5" borderId="66" xfId="48907" applyNumberFormat="1" applyFont="1" applyFill="1" applyBorder="1" applyAlignment="1">
      <alignment horizontal="center" vertical="center" wrapText="1"/>
    </xf>
    <xf numFmtId="171" fontId="40" fillId="5" borderId="67" xfId="48907" applyNumberFormat="1" applyFont="1" applyFill="1" applyBorder="1" applyAlignment="1">
      <alignment horizontal="center" vertical="center" wrapText="1"/>
    </xf>
    <xf numFmtId="223" fontId="40" fillId="5" borderId="67" xfId="53513" applyNumberFormat="1" applyFont="1" applyFill="1" applyBorder="1" applyAlignment="1">
      <alignment horizontal="center" vertical="center" wrapText="1"/>
    </xf>
    <xf numFmtId="223" fontId="42" fillId="5" borderId="66" xfId="53513" applyNumberFormat="1" applyFont="1" applyFill="1" applyBorder="1" applyAlignment="1">
      <alignment horizontal="center" vertical="center" wrapText="1"/>
    </xf>
    <xf numFmtId="223" fontId="42" fillId="5" borderId="2" xfId="53513" applyNumberFormat="1" applyFont="1" applyFill="1" applyBorder="1" applyAlignment="1">
      <alignment horizontal="center" vertical="center" wrapText="1"/>
    </xf>
    <xf numFmtId="223" fontId="42" fillId="5" borderId="67" xfId="53513" applyNumberFormat="1" applyFont="1" applyFill="1" applyBorder="1" applyAlignment="1">
      <alignment horizontal="center" vertical="center" wrapText="1"/>
    </xf>
    <xf numFmtId="0" fontId="42" fillId="3" borderId="62" xfId="0" applyFont="1" applyFill="1" applyBorder="1"/>
    <xf numFmtId="0" fontId="42" fillId="3" borderId="64" xfId="0" applyFont="1" applyFill="1" applyBorder="1"/>
    <xf numFmtId="0" fontId="42" fillId="3" borderId="63" xfId="0" applyFont="1" applyFill="1" applyBorder="1"/>
    <xf numFmtId="0" fontId="40" fillId="3" borderId="66" xfId="31" applyFont="1" applyFill="1" applyBorder="1"/>
    <xf numFmtId="0" fontId="41" fillId="2" borderId="62" xfId="0" applyFont="1" applyFill="1" applyBorder="1" applyAlignment="1">
      <alignment horizontal="left"/>
    </xf>
    <xf numFmtId="171" fontId="40" fillId="2" borderId="62" xfId="53510" applyNumberFormat="1" applyFont="1" applyFill="1" applyBorder="1" applyAlignment="1">
      <alignment horizontal="center"/>
    </xf>
    <xf numFmtId="171" fontId="40" fillId="2" borderId="63" xfId="53510" applyNumberFormat="1" applyFont="1" applyFill="1" applyBorder="1" applyAlignment="1">
      <alignment horizontal="center"/>
    </xf>
    <xf numFmtId="179" fontId="40" fillId="6" borderId="66" xfId="31" quotePrefix="1" applyNumberFormat="1" applyFont="1" applyFill="1" applyBorder="1" applyAlignment="1">
      <alignment horizontal="left"/>
    </xf>
    <xf numFmtId="0" fontId="41" fillId="5" borderId="66" xfId="53515" applyFont="1" applyFill="1" applyBorder="1"/>
    <xf numFmtId="225" fontId="41" fillId="0" borderId="66" xfId="17742" applyNumberFormat="1" applyFont="1" applyBorder="1" applyAlignment="1">
      <alignment horizontal="center" vertical="center"/>
    </xf>
    <xf numFmtId="225" fontId="41" fillId="0" borderId="2" xfId="17742" applyNumberFormat="1" applyFont="1" applyBorder="1" applyAlignment="1">
      <alignment horizontal="center" vertical="center"/>
    </xf>
    <xf numFmtId="224" fontId="40" fillId="5" borderId="66" xfId="14" applyNumberFormat="1" applyFont="1" applyFill="1" applyBorder="1" applyAlignment="1">
      <alignment horizontal="center" vertical="center"/>
    </xf>
    <xf numFmtId="171" fontId="40" fillId="5" borderId="66" xfId="53510" applyNumberFormat="1" applyFont="1" applyFill="1" applyBorder="1" applyAlignment="1">
      <alignment horizontal="center" vertical="center"/>
    </xf>
    <xf numFmtId="171" fontId="40" fillId="5" borderId="67" xfId="53510" applyNumberFormat="1" applyFont="1" applyFill="1" applyBorder="1" applyAlignment="1">
      <alignment horizontal="center" vertical="center"/>
    </xf>
    <xf numFmtId="0" fontId="39" fillId="4" borderId="65" xfId="0" applyFont="1" applyFill="1" applyBorder="1" applyAlignment="1">
      <alignment vertical="center"/>
    </xf>
    <xf numFmtId="173" fontId="40" fillId="5" borderId="62" xfId="53517" applyNumberFormat="1" applyFont="1" applyFill="1" applyBorder="1" applyAlignment="1">
      <alignment horizontal="left" vertical="center"/>
    </xf>
    <xf numFmtId="173" fontId="40" fillId="5" borderId="64" xfId="53517" applyNumberFormat="1" applyFont="1" applyFill="1" applyBorder="1" applyAlignment="1">
      <alignment horizontal="left" vertical="center"/>
    </xf>
    <xf numFmtId="173" fontId="40" fillId="5" borderId="63" xfId="53517" applyNumberFormat="1" applyFont="1" applyFill="1" applyBorder="1" applyAlignment="1">
      <alignment horizontal="left" vertical="center"/>
    </xf>
    <xf numFmtId="171" fontId="40" fillId="5" borderId="64" xfId="53510" applyNumberFormat="1" applyFont="1" applyFill="1" applyBorder="1" applyAlignment="1">
      <alignment horizontal="left" vertical="center"/>
    </xf>
    <xf numFmtId="171" fontId="40" fillId="5" borderId="63" xfId="53510" applyNumberFormat="1" applyFont="1" applyFill="1" applyBorder="1" applyAlignment="1">
      <alignment horizontal="left" vertical="center"/>
    </xf>
    <xf numFmtId="0" fontId="41" fillId="2" borderId="66" xfId="0" applyFont="1" applyFill="1" applyBorder="1" applyAlignment="1">
      <alignment horizontal="left"/>
    </xf>
    <xf numFmtId="223" fontId="41" fillId="5" borderId="66" xfId="53517" applyNumberFormat="1" applyFont="1" applyFill="1" applyBorder="1" applyAlignment="1">
      <alignment horizontal="center" vertical="center" wrapText="1"/>
    </xf>
    <xf numFmtId="223" fontId="41" fillId="5" borderId="67" xfId="53517" applyNumberFormat="1" applyFont="1" applyFill="1" applyBorder="1" applyAlignment="1">
      <alignment horizontal="center" vertical="center" wrapText="1"/>
    </xf>
    <xf numFmtId="171" fontId="41" fillId="5" borderId="67" xfId="53510" applyNumberFormat="1" applyFont="1" applyFill="1" applyBorder="1" applyAlignment="1">
      <alignment horizontal="center" vertical="center" wrapText="1"/>
    </xf>
    <xf numFmtId="0" fontId="40" fillId="2" borderId="62" xfId="0" applyFont="1" applyFill="1" applyBorder="1" applyAlignment="1">
      <alignment vertical="center"/>
    </xf>
    <xf numFmtId="0" fontId="41" fillId="2" borderId="66" xfId="0" applyFont="1" applyFill="1" applyBorder="1" applyAlignment="1">
      <alignment vertical="center"/>
    </xf>
    <xf numFmtId="171" fontId="41" fillId="5" borderId="66" xfId="53510" applyNumberFormat="1" applyFont="1" applyFill="1" applyBorder="1" applyAlignment="1">
      <alignment horizontal="center" vertical="center" wrapText="1"/>
    </xf>
    <xf numFmtId="0" fontId="40" fillId="0" borderId="62" xfId="0" applyFont="1" applyBorder="1" applyAlignment="1">
      <alignment vertical="center"/>
    </xf>
    <xf numFmtId="171" fontId="40" fillId="5" borderId="62" xfId="53510" applyNumberFormat="1" applyFont="1" applyFill="1" applyBorder="1" applyAlignment="1">
      <alignment horizontal="left" vertical="center"/>
    </xf>
    <xf numFmtId="223" fontId="41" fillId="5" borderId="66" xfId="53513" applyNumberFormat="1" applyFont="1" applyFill="1" applyBorder="1" applyAlignment="1">
      <alignment horizontal="center" vertical="center" wrapText="1"/>
    </xf>
    <xf numFmtId="223" fontId="40" fillId="5" borderId="62" xfId="53513" applyNumberFormat="1" applyFont="1" applyFill="1" applyBorder="1" applyAlignment="1">
      <alignment horizontal="center" vertical="center" wrapText="1"/>
    </xf>
    <xf numFmtId="223" fontId="40" fillId="5" borderId="64" xfId="53513" applyNumberFormat="1" applyFont="1" applyFill="1" applyBorder="1" applyAlignment="1">
      <alignment horizontal="center" vertical="center" wrapText="1"/>
    </xf>
    <xf numFmtId="10" fontId="40" fillId="5" borderId="62" xfId="32495" applyNumberFormat="1" applyFont="1" applyFill="1" applyBorder="1" applyAlignment="1">
      <alignment horizontal="center"/>
    </xf>
    <xf numFmtId="171" fontId="59" fillId="5" borderId="62" xfId="53519" applyNumberFormat="1" applyFont="1" applyFill="1" applyBorder="1" applyAlignment="1">
      <alignment horizontal="center" vertical="center"/>
    </xf>
    <xf numFmtId="171" fontId="59" fillId="5" borderId="63" xfId="53519" applyNumberFormat="1" applyFont="1" applyFill="1" applyBorder="1" applyAlignment="1">
      <alignment horizontal="center" vertical="center"/>
    </xf>
    <xf numFmtId="0" fontId="140" fillId="0" borderId="0" xfId="0" applyFont="1" applyAlignment="1">
      <alignment horizontal="center"/>
    </xf>
    <xf numFmtId="0" fontId="268" fillId="0" borderId="66" xfId="0" applyFont="1" applyBorder="1" applyAlignment="1">
      <alignment vertical="center"/>
    </xf>
    <xf numFmtId="171" fontId="41" fillId="5" borderId="66" xfId="32992" applyNumberFormat="1" applyFont="1" applyFill="1" applyBorder="1" applyAlignment="1">
      <alignment horizontal="center" vertical="center"/>
    </xf>
    <xf numFmtId="171" fontId="41" fillId="5" borderId="67" xfId="32992" applyNumberFormat="1" applyFont="1" applyFill="1" applyBorder="1" applyAlignment="1">
      <alignment horizontal="center" vertical="center"/>
    </xf>
    <xf numFmtId="171" fontId="9" fillId="5" borderId="62" xfId="53519" applyNumberFormat="1" applyFont="1" applyFill="1" applyBorder="1" applyAlignment="1">
      <alignment horizontal="center" vertical="center"/>
    </xf>
    <xf numFmtId="171" fontId="9" fillId="5" borderId="63" xfId="53519" applyNumberFormat="1" applyFont="1" applyFill="1" applyBorder="1" applyAlignment="1">
      <alignment horizontal="center" vertical="center"/>
    </xf>
    <xf numFmtId="1" fontId="39" fillId="3" borderId="66" xfId="53514" applyNumberFormat="1" applyFont="1" applyFill="1" applyBorder="1" applyAlignment="1">
      <alignment horizontal="center" vertical="center"/>
    </xf>
    <xf numFmtId="1" fontId="39" fillId="3" borderId="2" xfId="53514" applyNumberFormat="1" applyFont="1" applyFill="1" applyBorder="1" applyAlignment="1">
      <alignment horizontal="center" vertical="center"/>
    </xf>
    <xf numFmtId="1" fontId="39" fillId="3" borderId="67" xfId="53514" applyNumberFormat="1" applyFont="1" applyFill="1" applyBorder="1" applyAlignment="1">
      <alignment horizontal="center" vertical="center"/>
    </xf>
    <xf numFmtId="0" fontId="42" fillId="0" borderId="66" xfId="0" applyFont="1" applyBorder="1" applyAlignment="1">
      <alignment horizontal="center"/>
    </xf>
    <xf numFmtId="0" fontId="42" fillId="0" borderId="67" xfId="0" applyFont="1" applyBorder="1" applyAlignment="1">
      <alignment horizontal="center"/>
    </xf>
    <xf numFmtId="173" fontId="39" fillId="3" borderId="66" xfId="53520" applyNumberFormat="1" applyFont="1" applyFill="1" applyBorder="1" applyAlignment="1">
      <alignment horizontal="center" vertical="center" wrapText="1"/>
    </xf>
    <xf numFmtId="173" fontId="39" fillId="3" borderId="2" xfId="53520" applyNumberFormat="1" applyFont="1" applyFill="1" applyBorder="1" applyAlignment="1">
      <alignment horizontal="center" vertical="center" wrapText="1"/>
    </xf>
    <xf numFmtId="173" fontId="39" fillId="3" borderId="67" xfId="53520" applyNumberFormat="1" applyFont="1" applyFill="1" applyBorder="1" applyAlignment="1">
      <alignment horizontal="center" vertical="center" wrapText="1"/>
    </xf>
    <xf numFmtId="0" fontId="0" fillId="3" borderId="62" xfId="0" applyFill="1" applyBorder="1"/>
    <xf numFmtId="0" fontId="0" fillId="3" borderId="64" xfId="0" applyFill="1" applyBorder="1"/>
    <xf numFmtId="0" fontId="0" fillId="3" borderId="63" xfId="0" applyFill="1" applyBorder="1"/>
    <xf numFmtId="0" fontId="0" fillId="3" borderId="66" xfId="0" applyFill="1" applyBorder="1"/>
    <xf numFmtId="3" fontId="28" fillId="5" borderId="62" xfId="21" applyNumberFormat="1" applyFont="1" applyFill="1" applyBorder="1"/>
    <xf numFmtId="3" fontId="28" fillId="5" borderId="64" xfId="21" applyNumberFormat="1" applyFont="1" applyFill="1" applyBorder="1"/>
    <xf numFmtId="171" fontId="40" fillId="0" borderId="62" xfId="53510" applyNumberFormat="1" applyFont="1" applyBorder="1" applyAlignment="1">
      <alignment horizontal="center" vertical="center"/>
    </xf>
    <xf numFmtId="171" fontId="40" fillId="0" borderId="63" xfId="53510" applyNumberFormat="1" applyFont="1" applyBorder="1" applyAlignment="1">
      <alignment horizontal="center" vertical="center"/>
    </xf>
    <xf numFmtId="0" fontId="28" fillId="5" borderId="66" xfId="21" applyFont="1" applyFill="1" applyBorder="1" applyAlignment="1">
      <alignment vertical="center"/>
    </xf>
    <xf numFmtId="3" fontId="40" fillId="0" borderId="66" xfId="0" applyNumberFormat="1" applyFont="1" applyBorder="1" applyAlignment="1">
      <alignment horizontal="center" vertical="center"/>
    </xf>
    <xf numFmtId="0" fontId="28" fillId="0" borderId="62" xfId="21" applyFont="1" applyBorder="1" applyAlignment="1">
      <alignment horizontal="left"/>
    </xf>
    <xf numFmtId="0" fontId="28" fillId="0" borderId="64" xfId="21" applyFont="1" applyBorder="1"/>
    <xf numFmtId="171" fontId="42" fillId="0" borderId="62" xfId="53510" applyNumberFormat="1" applyFont="1" applyBorder="1" applyAlignment="1">
      <alignment horizontal="center" vertical="center"/>
    </xf>
    <xf numFmtId="171" fontId="42" fillId="0" borderId="63" xfId="53510" applyNumberFormat="1" applyFont="1" applyBorder="1" applyAlignment="1">
      <alignment horizontal="center" vertical="center"/>
    </xf>
    <xf numFmtId="0" fontId="32" fillId="0" borderId="66" xfId="21" applyFont="1" applyBorder="1"/>
    <xf numFmtId="171" fontId="222" fillId="0" borderId="66" xfId="53510" applyNumberFormat="1" applyFont="1" applyBorder="1" applyAlignment="1">
      <alignment horizontal="center" vertical="center"/>
    </xf>
    <xf numFmtId="0" fontId="211" fillId="0" borderId="62" xfId="0" applyFont="1" applyBorder="1"/>
    <xf numFmtId="0" fontId="211" fillId="0" borderId="66" xfId="0" applyFont="1" applyBorder="1"/>
    <xf numFmtId="171" fontId="222" fillId="0" borderId="5" xfId="53510" applyNumberFormat="1" applyFont="1" applyFill="1" applyBorder="1" applyAlignment="1">
      <alignment horizontal="center" vertical="center"/>
    </xf>
    <xf numFmtId="171" fontId="42" fillId="0" borderId="5" xfId="53510" applyNumberFormat="1" applyFont="1" applyFill="1" applyBorder="1" applyAlignment="1">
      <alignment horizontal="center" vertical="center"/>
    </xf>
    <xf numFmtId="223" fontId="41" fillId="5" borderId="0" xfId="53513" applyNumberFormat="1" applyFont="1" applyFill="1" applyAlignment="1">
      <alignment horizontal="center" vertical="center" wrapText="1"/>
    </xf>
    <xf numFmtId="223" fontId="41" fillId="5" borderId="5" xfId="53513" applyNumberFormat="1" applyFont="1" applyFill="1" applyBorder="1" applyAlignment="1">
      <alignment horizontal="center" vertical="center" wrapText="1"/>
    </xf>
    <xf numFmtId="223" fontId="41" fillId="5" borderId="3" xfId="53513" applyNumberFormat="1" applyFont="1" applyFill="1" applyBorder="1" applyAlignment="1">
      <alignment horizontal="left" vertical="center" wrapText="1"/>
    </xf>
    <xf numFmtId="17" fontId="227" fillId="3" borderId="66" xfId="3" quotePrefix="1" applyNumberFormat="1" applyFont="1" applyFill="1" applyBorder="1" applyAlignment="1">
      <alignment horizontal="center" vertical="center"/>
    </xf>
    <xf numFmtId="17" fontId="227" fillId="3" borderId="60" xfId="3" quotePrefix="1" applyNumberFormat="1" applyFont="1" applyFill="1" applyBorder="1" applyAlignment="1">
      <alignment horizontal="center" vertical="center"/>
    </xf>
    <xf numFmtId="1" fontId="39" fillId="3" borderId="66" xfId="53514" quotePrefix="1" applyNumberFormat="1" applyFont="1" applyFill="1" applyBorder="1" applyAlignment="1">
      <alignment horizontal="center" vertical="center"/>
    </xf>
    <xf numFmtId="1" fontId="39" fillId="3" borderId="60" xfId="53514" quotePrefix="1" applyNumberFormat="1" applyFont="1" applyFill="1" applyBorder="1" applyAlignment="1">
      <alignment horizontal="center" vertical="center"/>
    </xf>
    <xf numFmtId="0" fontId="39" fillId="3" borderId="60" xfId="53493" quotePrefix="1" applyFont="1" applyFill="1" applyBorder="1" applyAlignment="1">
      <alignment horizontal="center" vertical="center"/>
    </xf>
    <xf numFmtId="171" fontId="41" fillId="0" borderId="4" xfId="6" applyNumberFormat="1" applyFont="1" applyFill="1" applyBorder="1" applyAlignment="1">
      <alignment horizontal="center" vertical="center"/>
    </xf>
    <xf numFmtId="17" fontId="227" fillId="3" borderId="65" xfId="3" quotePrefix="1" applyNumberFormat="1" applyFont="1" applyFill="1" applyBorder="1" applyAlignment="1">
      <alignment horizontal="center" vertical="center"/>
    </xf>
    <xf numFmtId="0" fontId="221" fillId="5" borderId="4" xfId="7828" applyNumberFormat="1" applyFont="1" applyFill="1" applyBorder="1" applyAlignment="1">
      <alignment horizontal="left" vertical="center" wrapText="1"/>
    </xf>
    <xf numFmtId="223" fontId="226" fillId="5" borderId="60" xfId="7828" applyNumberFormat="1" applyFont="1" applyFill="1" applyBorder="1" applyAlignment="1">
      <alignment horizontal="center" vertical="center" wrapText="1"/>
    </xf>
    <xf numFmtId="223" fontId="40" fillId="5" borderId="63" xfId="53513" applyNumberFormat="1" applyFont="1" applyFill="1" applyBorder="1" applyAlignment="1">
      <alignment horizontal="center" vertical="center" wrapText="1"/>
    </xf>
    <xf numFmtId="223" fontId="40" fillId="5" borderId="60" xfId="53513" applyNumberFormat="1" applyFont="1" applyFill="1" applyBorder="1" applyAlignment="1">
      <alignment horizontal="center" vertical="center" wrapText="1"/>
    </xf>
    <xf numFmtId="17" fontId="39" fillId="3" borderId="0" xfId="53512" quotePrefix="1" applyNumberFormat="1" applyFont="1" applyFill="1" applyAlignment="1">
      <alignment horizontal="center"/>
    </xf>
    <xf numFmtId="0" fontId="28" fillId="5" borderId="3" xfId="53493" applyFont="1" applyFill="1" applyBorder="1" applyAlignment="1">
      <alignment horizontal="left" vertical="center" indent="1"/>
    </xf>
    <xf numFmtId="0" fontId="270" fillId="0" borderId="4" xfId="2" applyFont="1" applyBorder="1" applyAlignment="1">
      <alignment horizontal="left"/>
    </xf>
    <xf numFmtId="0" fontId="271" fillId="0" borderId="0" xfId="21" applyFont="1"/>
    <xf numFmtId="223" fontId="217" fillId="5" borderId="4" xfId="53513" applyNumberFormat="1" applyFont="1" applyFill="1" applyBorder="1" applyAlignment="1">
      <alignment horizontal="center" vertical="center" wrapText="1"/>
    </xf>
    <xf numFmtId="223" fontId="217" fillId="5" borderId="0" xfId="53513" applyNumberFormat="1" applyFont="1" applyFill="1" applyBorder="1" applyAlignment="1">
      <alignment horizontal="center" vertical="center" wrapText="1"/>
    </xf>
    <xf numFmtId="171" fontId="272" fillId="0" borderId="4" xfId="53510" applyNumberFormat="1" applyFont="1" applyBorder="1" applyAlignment="1">
      <alignment horizontal="center" vertical="center"/>
    </xf>
    <xf numFmtId="171" fontId="272" fillId="0" borderId="5" xfId="53510" applyNumberFormat="1" applyFont="1" applyBorder="1" applyAlignment="1">
      <alignment horizontal="center" vertical="center"/>
    </xf>
    <xf numFmtId="223" fontId="41" fillId="5" borderId="60" xfId="53513" applyNumberFormat="1" applyFont="1" applyFill="1" applyBorder="1" applyAlignment="1">
      <alignment horizontal="center" vertical="center" wrapText="1"/>
    </xf>
    <xf numFmtId="223" fontId="41" fillId="5" borderId="67" xfId="53513" applyNumberFormat="1" applyFont="1" applyFill="1" applyBorder="1" applyAlignment="1">
      <alignment horizontal="center" vertical="center" wrapText="1"/>
    </xf>
    <xf numFmtId="223" fontId="41" fillId="5" borderId="62" xfId="53513" applyNumberFormat="1" applyFont="1" applyFill="1" applyBorder="1" applyAlignment="1">
      <alignment horizontal="center" vertical="center" wrapText="1"/>
    </xf>
    <xf numFmtId="223" fontId="41" fillId="5" borderId="64" xfId="53513" applyNumberFormat="1" applyFont="1" applyFill="1" applyBorder="1" applyAlignment="1">
      <alignment horizontal="center" vertical="center" wrapText="1"/>
    </xf>
    <xf numFmtId="9" fontId="42" fillId="0" borderId="5" xfId="53510" applyFont="1" applyBorder="1" applyAlignment="1">
      <alignment horizontal="center"/>
    </xf>
    <xf numFmtId="9" fontId="42" fillId="0" borderId="67" xfId="53510" applyFont="1" applyBorder="1" applyAlignment="1">
      <alignment horizontal="center"/>
    </xf>
    <xf numFmtId="171" fontId="41" fillId="6" borderId="4" xfId="48867" applyNumberFormat="1" applyFont="1" applyFill="1" applyBorder="1" applyAlignment="1">
      <alignment horizontal="center" vertical="center"/>
    </xf>
    <xf numFmtId="171" fontId="41" fillId="6" borderId="5" xfId="48867" applyNumberFormat="1" applyFont="1" applyFill="1" applyBorder="1" applyAlignment="1">
      <alignment horizontal="center" vertical="center"/>
    </xf>
    <xf numFmtId="221" fontId="40" fillId="0" borderId="0" xfId="14" applyNumberFormat="1" applyFont="1" applyAlignment="1">
      <alignment horizontal="center" vertical="center"/>
    </xf>
    <xf numFmtId="221" fontId="40" fillId="0" borderId="5" xfId="14" applyNumberFormat="1" applyFont="1" applyBorder="1" applyAlignment="1">
      <alignment horizontal="center" vertical="center"/>
    </xf>
    <xf numFmtId="221" fontId="41" fillId="0" borderId="0" xfId="14" applyNumberFormat="1" applyFont="1" applyAlignment="1">
      <alignment horizontal="center" vertical="center"/>
    </xf>
    <xf numFmtId="221" fontId="41" fillId="0" borderId="5" xfId="14" applyNumberFormat="1" applyFont="1" applyBorder="1" applyAlignment="1">
      <alignment horizontal="center" vertical="center"/>
    </xf>
    <xf numFmtId="221" fontId="40" fillId="0" borderId="60" xfId="14" applyNumberFormat="1" applyFont="1" applyBorder="1" applyAlignment="1">
      <alignment horizontal="center" vertical="center"/>
    </xf>
    <xf numFmtId="221" fontId="40" fillId="0" borderId="67" xfId="14" applyNumberFormat="1" applyFont="1" applyBorder="1" applyAlignment="1">
      <alignment horizontal="center" vertical="center"/>
    </xf>
    <xf numFmtId="171" fontId="40" fillId="5" borderId="4" xfId="15" applyNumberFormat="1" applyFont="1" applyFill="1" applyBorder="1" applyAlignment="1">
      <alignment horizontal="center" vertical="center"/>
    </xf>
    <xf numFmtId="171" fontId="40" fillId="5" borderId="5" xfId="15" applyNumberFormat="1" applyFont="1" applyFill="1" applyBorder="1" applyAlignment="1">
      <alignment horizontal="center" vertical="center"/>
    </xf>
    <xf numFmtId="171" fontId="41" fillId="5" borderId="4" xfId="15" applyNumberFormat="1" applyFont="1" applyFill="1" applyBorder="1" applyAlignment="1">
      <alignment horizontal="center" vertical="center"/>
    </xf>
    <xf numFmtId="171" fontId="41" fillId="5" borderId="5" xfId="15" applyNumberFormat="1" applyFont="1" applyFill="1" applyBorder="1" applyAlignment="1">
      <alignment horizontal="center" vertical="center"/>
    </xf>
    <xf numFmtId="171" fontId="40" fillId="5" borderId="66" xfId="15" applyNumberFormat="1" applyFont="1" applyFill="1" applyBorder="1" applyAlignment="1">
      <alignment horizontal="center" vertical="center"/>
    </xf>
    <xf numFmtId="171" fontId="40" fillId="5" borderId="67" xfId="15" applyNumberFormat="1" applyFont="1" applyFill="1" applyBorder="1" applyAlignment="1">
      <alignment horizontal="center" vertical="center"/>
    </xf>
    <xf numFmtId="171" fontId="40" fillId="5" borderId="0" xfId="15" applyNumberFormat="1" applyFont="1" applyFill="1" applyAlignment="1">
      <alignment horizontal="center" vertical="center"/>
    </xf>
    <xf numFmtId="171" fontId="41" fillId="5" borderId="0" xfId="15" applyNumberFormat="1" applyFont="1" applyFill="1" applyAlignment="1">
      <alignment horizontal="center" vertical="center"/>
    </xf>
    <xf numFmtId="221" fontId="41" fillId="0" borderId="66" xfId="14" applyNumberFormat="1" applyFont="1" applyBorder="1" applyAlignment="1">
      <alignment horizontal="center" vertical="center"/>
    </xf>
    <xf numFmtId="221" fontId="41" fillId="0" borderId="60" xfId="14" applyNumberFormat="1" applyFont="1" applyBorder="1" applyAlignment="1">
      <alignment horizontal="center" vertical="center"/>
    </xf>
    <xf numFmtId="221" fontId="41" fillId="0" borderId="67" xfId="14" applyNumberFormat="1" applyFont="1" applyBorder="1" applyAlignment="1">
      <alignment horizontal="center" vertical="center"/>
    </xf>
    <xf numFmtId="171" fontId="41" fillId="5" borderId="60" xfId="15" applyNumberFormat="1" applyFont="1" applyFill="1" applyBorder="1" applyAlignment="1">
      <alignment horizontal="center" vertical="center"/>
    </xf>
    <xf numFmtId="171" fontId="41" fillId="5" borderId="67" xfId="15" applyNumberFormat="1" applyFont="1" applyFill="1" applyBorder="1" applyAlignment="1">
      <alignment horizontal="center" vertical="center"/>
    </xf>
    <xf numFmtId="0" fontId="273" fillId="3" borderId="65" xfId="53515" applyFont="1" applyFill="1" applyBorder="1" applyAlignment="1">
      <alignment vertical="center"/>
    </xf>
    <xf numFmtId="0" fontId="273" fillId="3" borderId="1" xfId="53515" applyFont="1" applyFill="1" applyBorder="1"/>
    <xf numFmtId="0" fontId="28" fillId="2" borderId="62" xfId="0" applyFont="1" applyFill="1" applyBorder="1" applyAlignment="1">
      <alignment vertical="center"/>
    </xf>
    <xf numFmtId="223" fontId="28" fillId="5" borderId="62" xfId="53517" applyNumberFormat="1" applyFont="1" applyFill="1" applyBorder="1" applyAlignment="1">
      <alignment horizontal="center" vertical="center" wrapText="1"/>
    </xf>
    <xf numFmtId="223" fontId="28" fillId="5" borderId="64" xfId="53517" applyNumberFormat="1" applyFont="1" applyFill="1" applyBorder="1" applyAlignment="1">
      <alignment horizontal="center" vertical="center" wrapText="1"/>
    </xf>
    <xf numFmtId="171" fontId="28" fillId="5" borderId="62" xfId="53510" applyNumberFormat="1" applyFont="1" applyFill="1" applyBorder="1" applyAlignment="1">
      <alignment horizontal="center" vertical="center" wrapText="1"/>
    </xf>
    <xf numFmtId="171" fontId="28" fillId="5" borderId="63" xfId="53510" applyNumberFormat="1" applyFont="1" applyFill="1" applyBorder="1" applyAlignment="1">
      <alignment horizontal="center" vertical="center" wrapText="1"/>
    </xf>
    <xf numFmtId="0" fontId="28" fillId="2" borderId="4" xfId="0" applyFont="1" applyFill="1" applyBorder="1" applyAlignment="1">
      <alignment horizontal="left" vertical="center" wrapText="1"/>
    </xf>
    <xf numFmtId="223" fontId="28" fillId="5" borderId="4" xfId="53517" applyNumberFormat="1" applyFont="1" applyFill="1" applyBorder="1" applyAlignment="1">
      <alignment horizontal="center" vertical="center" wrapText="1"/>
    </xf>
    <xf numFmtId="223" fontId="28" fillId="5" borderId="0" xfId="53517" applyNumberFormat="1" applyFont="1" applyFill="1" applyBorder="1" applyAlignment="1">
      <alignment horizontal="center" vertical="center" wrapText="1"/>
    </xf>
    <xf numFmtId="171" fontId="28" fillId="5" borderId="4" xfId="53510" applyNumberFormat="1" applyFont="1" applyFill="1" applyBorder="1" applyAlignment="1">
      <alignment horizontal="center" vertical="center" wrapText="1"/>
    </xf>
    <xf numFmtId="171" fontId="28" fillId="5" borderId="5" xfId="53510" applyNumberFormat="1" applyFont="1" applyFill="1" applyBorder="1" applyAlignment="1">
      <alignment horizontal="center" vertical="center" wrapText="1"/>
    </xf>
    <xf numFmtId="0" fontId="32" fillId="2" borderId="4" xfId="0" applyFont="1" applyFill="1" applyBorder="1" applyAlignment="1">
      <alignment vertical="center"/>
    </xf>
    <xf numFmtId="223" fontId="32" fillId="5" borderId="4" xfId="53517" applyNumberFormat="1" applyFont="1" applyFill="1" applyBorder="1" applyAlignment="1">
      <alignment horizontal="center" vertical="center" wrapText="1"/>
    </xf>
    <xf numFmtId="223" fontId="32" fillId="5" borderId="0" xfId="53517" applyNumberFormat="1" applyFont="1" applyFill="1" applyBorder="1" applyAlignment="1">
      <alignment horizontal="center" vertical="center" wrapText="1"/>
    </xf>
    <xf numFmtId="171" fontId="32" fillId="5" borderId="4" xfId="53510" applyNumberFormat="1" applyFont="1" applyFill="1" applyBorder="1" applyAlignment="1">
      <alignment horizontal="center" vertical="center" wrapText="1"/>
    </xf>
    <xf numFmtId="171" fontId="32" fillId="5" borderId="5" xfId="53510" applyNumberFormat="1" applyFont="1" applyFill="1" applyBorder="1" applyAlignment="1">
      <alignment horizontal="center" vertical="center" wrapText="1"/>
    </xf>
    <xf numFmtId="0" fontId="28" fillId="2" borderId="4" xfId="0" applyFont="1" applyFill="1" applyBorder="1" applyAlignment="1">
      <alignment vertical="center"/>
    </xf>
    <xf numFmtId="0" fontId="32" fillId="2" borderId="66" xfId="0" applyFont="1" applyFill="1" applyBorder="1" applyAlignment="1">
      <alignment vertical="center"/>
    </xf>
    <xf numFmtId="223" fontId="32" fillId="5" borderId="66" xfId="53517" applyNumberFormat="1" applyFont="1" applyFill="1" applyBorder="1" applyAlignment="1">
      <alignment horizontal="center" vertical="center" wrapText="1"/>
    </xf>
    <xf numFmtId="223" fontId="32" fillId="5" borderId="2" xfId="53517" applyNumberFormat="1" applyFont="1" applyFill="1" applyBorder="1" applyAlignment="1">
      <alignment horizontal="center" vertical="center" wrapText="1"/>
    </xf>
    <xf numFmtId="171" fontId="32" fillId="5" borderId="66" xfId="53510" applyNumberFormat="1" applyFont="1" applyFill="1" applyBorder="1" applyAlignment="1">
      <alignment horizontal="center" vertical="center" wrapText="1"/>
    </xf>
    <xf numFmtId="171" fontId="32" fillId="5" borderId="67" xfId="53510" applyNumberFormat="1" applyFont="1" applyFill="1" applyBorder="1" applyAlignment="1">
      <alignment horizontal="center" vertical="center" wrapText="1"/>
    </xf>
    <xf numFmtId="0" fontId="28" fillId="0" borderId="62" xfId="0" applyFont="1" applyBorder="1" applyAlignment="1">
      <alignment vertical="center"/>
    </xf>
    <xf numFmtId="171" fontId="28" fillId="0" borderId="62" xfId="25" applyNumberFormat="1" applyFont="1" applyBorder="1" applyAlignment="1">
      <alignment horizontal="center"/>
    </xf>
    <xf numFmtId="171" fontId="28" fillId="0" borderId="63" xfId="25" applyNumberFormat="1" applyFont="1" applyBorder="1" applyAlignment="1">
      <alignment horizontal="center"/>
    </xf>
    <xf numFmtId="0" fontId="28" fillId="0" borderId="4" xfId="0" applyFont="1" applyBorder="1" applyAlignment="1">
      <alignment vertical="center"/>
    </xf>
    <xf numFmtId="171" fontId="28" fillId="0" borderId="4" xfId="25" applyNumberFormat="1" applyFont="1" applyBorder="1" applyAlignment="1">
      <alignment horizontal="center"/>
    </xf>
    <xf numFmtId="171" fontId="28" fillId="0" borderId="5" xfId="25" applyNumberFormat="1" applyFont="1" applyBorder="1" applyAlignment="1">
      <alignment horizontal="center"/>
    </xf>
    <xf numFmtId="0" fontId="28" fillId="2" borderId="4" xfId="0" applyFont="1" applyFill="1" applyBorder="1" applyAlignment="1">
      <alignment horizontal="left" vertical="center"/>
    </xf>
    <xf numFmtId="3" fontId="28" fillId="0" borderId="4" xfId="25" applyNumberFormat="1" applyFont="1" applyBorder="1" applyAlignment="1">
      <alignment horizontal="center"/>
    </xf>
    <xf numFmtId="3" fontId="28" fillId="0" borderId="0" xfId="25" applyNumberFormat="1" applyFont="1" applyAlignment="1">
      <alignment horizontal="center"/>
    </xf>
    <xf numFmtId="0" fontId="28" fillId="2" borderId="66" xfId="0" applyFont="1" applyFill="1" applyBorder="1" applyAlignment="1">
      <alignment vertical="center"/>
    </xf>
    <xf numFmtId="3" fontId="28" fillId="0" borderId="66" xfId="25" applyNumberFormat="1" applyFont="1" applyBorder="1" applyAlignment="1">
      <alignment horizontal="center"/>
    </xf>
    <xf numFmtId="3" fontId="28" fillId="0" borderId="60" xfId="25" applyNumberFormat="1" applyFont="1" applyBorder="1" applyAlignment="1">
      <alignment horizontal="center"/>
    </xf>
    <xf numFmtId="0" fontId="39" fillId="3" borderId="62" xfId="0" applyFont="1" applyFill="1" applyBorder="1" applyAlignment="1">
      <alignment horizontal="left"/>
    </xf>
    <xf numFmtId="1" fontId="39" fillId="3" borderId="0" xfId="53514" quotePrefix="1" applyNumberFormat="1" applyFont="1" applyFill="1" applyAlignment="1">
      <alignment horizontal="center" vertical="center"/>
    </xf>
    <xf numFmtId="221" fontId="40" fillId="0" borderId="62" xfId="53506" applyNumberFormat="1" applyFont="1" applyBorder="1" applyAlignment="1">
      <alignment horizontal="center" vertical="center"/>
    </xf>
    <xf numFmtId="221" fontId="40" fillId="0" borderId="4" xfId="53506" applyNumberFormat="1" applyFont="1" applyBorder="1" applyAlignment="1">
      <alignment horizontal="center" vertical="center"/>
    </xf>
    <xf numFmtId="221" fontId="40" fillId="0" borderId="0" xfId="53506" applyNumberFormat="1" applyFont="1" applyAlignment="1">
      <alignment horizontal="center" vertical="center"/>
    </xf>
    <xf numFmtId="171" fontId="40" fillId="0" borderId="0" xfId="53510" applyNumberFormat="1" applyFont="1" applyAlignment="1">
      <alignment horizontal="center" vertical="center"/>
    </xf>
    <xf numFmtId="221" fontId="40" fillId="0" borderId="64" xfId="53506" applyNumberFormat="1" applyFont="1" applyBorder="1" applyAlignment="1">
      <alignment horizontal="center" vertical="center"/>
    </xf>
    <xf numFmtId="171" fontId="40" fillId="0" borderId="64" xfId="53510" applyNumberFormat="1" applyFont="1" applyBorder="1" applyAlignment="1">
      <alignment horizontal="center" vertical="center"/>
    </xf>
    <xf numFmtId="221" fontId="41" fillId="0" borderId="8" xfId="53506" applyNumberFormat="1" applyFont="1" applyBorder="1" applyAlignment="1">
      <alignment horizontal="center" vertical="center"/>
    </xf>
    <xf numFmtId="221" fontId="41" fillId="0" borderId="7" xfId="53506" applyNumberFormat="1" applyFont="1" applyBorder="1" applyAlignment="1">
      <alignment horizontal="center" vertical="center"/>
    </xf>
    <xf numFmtId="171" fontId="41" fillId="0" borderId="9" xfId="53510" applyNumberFormat="1" applyFont="1" applyBorder="1" applyAlignment="1">
      <alignment horizontal="center" vertical="center"/>
    </xf>
    <xf numFmtId="171" fontId="41" fillId="0" borderId="7" xfId="53510" applyNumberFormat="1" applyFont="1" applyBorder="1" applyAlignment="1">
      <alignment horizontal="center" vertical="center"/>
    </xf>
    <xf numFmtId="171" fontId="40" fillId="0" borderId="8" xfId="53510" applyNumberFormat="1" applyFont="1" applyBorder="1" applyAlignment="1">
      <alignment horizontal="center" vertical="center"/>
    </xf>
    <xf numFmtId="171" fontId="40" fillId="0" borderId="7" xfId="53510" applyNumberFormat="1" applyFont="1" applyBorder="1" applyAlignment="1">
      <alignment horizontal="center" vertical="center"/>
    </xf>
    <xf numFmtId="171" fontId="40" fillId="0" borderId="9" xfId="53510" applyNumberFormat="1" applyFont="1" applyBorder="1" applyAlignment="1">
      <alignment horizontal="center" vertical="center"/>
    </xf>
    <xf numFmtId="171" fontId="28" fillId="0" borderId="7" xfId="53510" applyNumberFormat="1" applyFont="1" applyBorder="1" applyAlignment="1">
      <alignment horizontal="center" vertical="center"/>
    </xf>
    <xf numFmtId="171" fontId="28" fillId="0" borderId="7" xfId="14" applyNumberFormat="1" applyFont="1" applyBorder="1" applyAlignment="1">
      <alignment horizontal="center" vertical="center"/>
    </xf>
    <xf numFmtId="226" fontId="40" fillId="5" borderId="62" xfId="9396" applyNumberFormat="1" applyFont="1" applyFill="1" applyBorder="1" applyAlignment="1">
      <alignment horizontal="center" vertical="center"/>
    </xf>
    <xf numFmtId="226" fontId="40" fillId="5" borderId="64" xfId="9396" applyNumberFormat="1" applyFont="1" applyFill="1" applyBorder="1" applyAlignment="1">
      <alignment horizontal="center" vertical="center"/>
    </xf>
    <xf numFmtId="171" fontId="42" fillId="0" borderId="62" xfId="53510" applyNumberFormat="1" applyFont="1" applyFill="1" applyBorder="1" applyAlignment="1">
      <alignment horizontal="center"/>
    </xf>
    <xf numFmtId="171" fontId="42" fillId="0" borderId="63" xfId="53510" applyNumberFormat="1" applyFont="1" applyFill="1" applyBorder="1" applyAlignment="1">
      <alignment horizontal="center"/>
    </xf>
    <xf numFmtId="226" fontId="40" fillId="5" borderId="4" xfId="49857" applyNumberFormat="1" applyFont="1" applyFill="1" applyBorder="1" applyAlignment="1">
      <alignment horizontal="center" vertical="center"/>
    </xf>
    <xf numFmtId="226" fontId="40" fillId="5" borderId="0" xfId="49857" applyNumberFormat="1" applyFont="1" applyFill="1" applyBorder="1" applyAlignment="1">
      <alignment horizontal="center" vertical="center"/>
    </xf>
    <xf numFmtId="171" fontId="42" fillId="0" borderId="4" xfId="53510" applyNumberFormat="1" applyFont="1" applyFill="1" applyBorder="1" applyAlignment="1">
      <alignment horizontal="center"/>
    </xf>
    <xf numFmtId="171" fontId="42" fillId="0" borderId="5" xfId="53510" applyNumberFormat="1" applyFont="1" applyFill="1" applyBorder="1" applyAlignment="1">
      <alignment horizontal="center"/>
    </xf>
    <xf numFmtId="226" fontId="40" fillId="5" borderId="4" xfId="9396" applyNumberFormat="1" applyFont="1" applyFill="1" applyBorder="1" applyAlignment="1">
      <alignment horizontal="center" vertical="center"/>
    </xf>
    <xf numFmtId="226" fontId="40" fillId="5" borderId="0" xfId="9396" applyNumberFormat="1" applyFont="1" applyFill="1" applyBorder="1" applyAlignment="1">
      <alignment horizontal="center" vertical="center"/>
    </xf>
    <xf numFmtId="171" fontId="42" fillId="0" borderId="66" xfId="53510" applyNumberFormat="1" applyFont="1" applyFill="1" applyBorder="1" applyAlignment="1">
      <alignment horizontal="center"/>
    </xf>
    <xf numFmtId="171" fontId="42" fillId="0" borderId="67" xfId="53510" applyNumberFormat="1" applyFont="1" applyFill="1" applyBorder="1" applyAlignment="1">
      <alignment horizontal="center"/>
    </xf>
    <xf numFmtId="226" fontId="41" fillId="5" borderId="62" xfId="9396" applyNumberFormat="1" applyFont="1" applyFill="1" applyBorder="1" applyAlignment="1">
      <alignment horizontal="center" vertical="center"/>
    </xf>
    <xf numFmtId="226" fontId="41" fillId="5" borderId="64" xfId="9396" applyNumberFormat="1" applyFont="1" applyFill="1" applyBorder="1" applyAlignment="1">
      <alignment horizontal="center" vertical="center"/>
    </xf>
    <xf numFmtId="226" fontId="41" fillId="5" borderId="63" xfId="9396" applyNumberFormat="1" applyFont="1" applyFill="1" applyBorder="1" applyAlignment="1">
      <alignment horizontal="center" vertical="center"/>
    </xf>
    <xf numFmtId="171" fontId="222" fillId="0" borderId="4" xfId="53510" applyNumberFormat="1" applyFont="1" applyFill="1" applyBorder="1" applyAlignment="1">
      <alignment horizontal="center"/>
    </xf>
    <xf numFmtId="171" fontId="222" fillId="0" borderId="5" xfId="53510" applyNumberFormat="1" applyFont="1" applyFill="1" applyBorder="1" applyAlignment="1">
      <alignment horizontal="center"/>
    </xf>
    <xf numFmtId="226" fontId="40" fillId="5" borderId="66" xfId="9396" applyNumberFormat="1" applyFont="1" applyFill="1" applyBorder="1" applyAlignment="1">
      <alignment horizontal="center" vertical="center"/>
    </xf>
    <xf numFmtId="226" fontId="40" fillId="5" borderId="2" xfId="9396" applyNumberFormat="1" applyFont="1" applyFill="1" applyBorder="1" applyAlignment="1">
      <alignment horizontal="center" vertical="center"/>
    </xf>
    <xf numFmtId="226" fontId="41" fillId="5" borderId="8" xfId="9396" applyNumberFormat="1" applyFont="1" applyFill="1" applyBorder="1" applyAlignment="1">
      <alignment horizontal="center" vertical="center"/>
    </xf>
    <xf numFmtId="226" fontId="41" fillId="5" borderId="7" xfId="9396" applyNumberFormat="1" applyFont="1" applyFill="1" applyBorder="1" applyAlignment="1">
      <alignment horizontal="center" vertical="center"/>
    </xf>
    <xf numFmtId="226" fontId="41" fillId="5" borderId="9" xfId="9396" applyNumberFormat="1" applyFont="1" applyFill="1" applyBorder="1" applyAlignment="1">
      <alignment horizontal="center" vertical="center"/>
    </xf>
    <xf numFmtId="171" fontId="222" fillId="0" borderId="8" xfId="53510" applyNumberFormat="1" applyFont="1" applyFill="1" applyBorder="1" applyAlignment="1">
      <alignment horizontal="center"/>
    </xf>
    <xf numFmtId="171" fontId="222" fillId="0" borderId="9" xfId="53510" applyNumberFormat="1" applyFont="1" applyFill="1" applyBorder="1" applyAlignment="1">
      <alignment horizontal="center"/>
    </xf>
    <xf numFmtId="0" fontId="40" fillId="5" borderId="4" xfId="0" applyFont="1" applyFill="1" applyBorder="1" applyAlignment="1">
      <alignment vertical="center"/>
    </xf>
    <xf numFmtId="0" fontId="40" fillId="0" borderId="0" xfId="0" applyFont="1" applyAlignment="1">
      <alignment horizontal="left"/>
    </xf>
    <xf numFmtId="221" fontId="41" fillId="0" borderId="8" xfId="14" applyNumberFormat="1" applyFont="1" applyBorder="1" applyAlignment="1">
      <alignment horizontal="center" vertical="center"/>
    </xf>
    <xf numFmtId="221" fontId="41" fillId="0" borderId="7" xfId="14" applyNumberFormat="1" applyFont="1" applyBorder="1" applyAlignment="1">
      <alignment horizontal="center" vertical="center"/>
    </xf>
    <xf numFmtId="221" fontId="41" fillId="0" borderId="9" xfId="14" applyNumberFormat="1" applyFont="1" applyBorder="1" applyAlignment="1">
      <alignment horizontal="center" vertical="center"/>
    </xf>
    <xf numFmtId="1" fontId="40" fillId="0" borderId="4" xfId="14" applyNumberFormat="1" applyFont="1" applyBorder="1" applyAlignment="1">
      <alignment horizontal="center" vertical="center"/>
    </xf>
    <xf numFmtId="1" fontId="40" fillId="0" borderId="5" xfId="14" applyNumberFormat="1" applyFont="1" applyBorder="1" applyAlignment="1">
      <alignment horizontal="center" vertical="center"/>
    </xf>
    <xf numFmtId="1" fontId="40" fillId="0" borderId="66" xfId="14" applyNumberFormat="1" applyFont="1" applyBorder="1" applyAlignment="1">
      <alignment horizontal="center" vertical="center"/>
    </xf>
    <xf numFmtId="1" fontId="40" fillId="0" borderId="67" xfId="14" applyNumberFormat="1" applyFont="1" applyBorder="1" applyAlignment="1">
      <alignment horizontal="center" vertical="center"/>
    </xf>
    <xf numFmtId="0" fontId="39" fillId="3" borderId="14" xfId="0" applyFont="1" applyFill="1" applyBorder="1"/>
    <xf numFmtId="0" fontId="40" fillId="5" borderId="3" xfId="0" applyFont="1" applyFill="1" applyBorder="1" applyAlignment="1">
      <alignment horizontal="left" vertical="center" wrapText="1" indent="1"/>
    </xf>
    <xf numFmtId="227" fontId="40" fillId="5" borderId="0" xfId="0" applyNumberFormat="1" applyFont="1" applyFill="1" applyAlignment="1">
      <alignment horizontal="center" vertical="center"/>
    </xf>
    <xf numFmtId="227" fontId="40" fillId="5" borderId="5" xfId="0" applyNumberFormat="1" applyFont="1" applyFill="1" applyBorder="1" applyAlignment="1">
      <alignment horizontal="center" vertical="center"/>
    </xf>
    <xf numFmtId="171" fontId="40" fillId="5" borderId="62" xfId="32498" applyNumberFormat="1" applyFont="1" applyFill="1" applyBorder="1" applyAlignment="1">
      <alignment horizontal="center" vertical="center"/>
    </xf>
    <xf numFmtId="171" fontId="40" fillId="5" borderId="5" xfId="32498" applyNumberFormat="1" applyFont="1" applyFill="1" applyBorder="1" applyAlignment="1">
      <alignment horizontal="center" vertical="center"/>
    </xf>
    <xf numFmtId="171" fontId="40" fillId="5" borderId="4" xfId="32498" applyNumberFormat="1" applyFont="1" applyFill="1" applyBorder="1" applyAlignment="1">
      <alignment horizontal="center" vertical="center"/>
    </xf>
    <xf numFmtId="227" fontId="215" fillId="5" borderId="62" xfId="47697" applyNumberFormat="1" applyFont="1" applyFill="1" applyBorder="1" applyAlignment="1">
      <alignment horizontal="center" vertical="center"/>
    </xf>
    <xf numFmtId="227" fontId="215" fillId="5" borderId="64" xfId="47697" applyNumberFormat="1" applyFont="1" applyFill="1" applyBorder="1" applyAlignment="1">
      <alignment horizontal="center" vertical="center"/>
    </xf>
    <xf numFmtId="227" fontId="215" fillId="5" borderId="63" xfId="47697" applyNumberFormat="1" applyFont="1" applyFill="1" applyBorder="1" applyAlignment="1">
      <alignment horizontal="center" vertical="center"/>
    </xf>
    <xf numFmtId="171" fontId="215" fillId="5" borderId="8" xfId="32498" applyNumberFormat="1" applyFont="1" applyFill="1" applyBorder="1" applyAlignment="1">
      <alignment horizontal="center" vertical="center"/>
    </xf>
    <xf numFmtId="171" fontId="215" fillId="5" borderId="9" xfId="32498" applyNumberFormat="1" applyFont="1" applyFill="1" applyBorder="1" applyAlignment="1">
      <alignment horizontal="center" vertical="center"/>
    </xf>
    <xf numFmtId="227" fontId="215" fillId="5" borderId="8" xfId="47697" applyNumberFormat="1" applyFont="1" applyFill="1" applyBorder="1" applyAlignment="1">
      <alignment horizontal="center" vertical="center"/>
    </xf>
    <xf numFmtId="227" fontId="215" fillId="5" borderId="7" xfId="47697" applyNumberFormat="1" applyFont="1" applyFill="1" applyBorder="1" applyAlignment="1">
      <alignment horizontal="center" vertical="center"/>
    </xf>
    <xf numFmtId="227" fontId="215" fillId="5" borderId="9" xfId="47697" applyNumberFormat="1" applyFont="1" applyFill="1" applyBorder="1" applyAlignment="1">
      <alignment horizontal="center" vertical="center"/>
    </xf>
    <xf numFmtId="227" fontId="215" fillId="5" borderId="66" xfId="47697" applyNumberFormat="1" applyFont="1" applyFill="1" applyBorder="1" applyAlignment="1">
      <alignment horizontal="center" vertical="center"/>
    </xf>
    <xf numFmtId="227" fontId="215" fillId="5" borderId="2" xfId="47697" applyNumberFormat="1" applyFont="1" applyFill="1" applyBorder="1" applyAlignment="1">
      <alignment horizontal="center" vertical="center"/>
    </xf>
    <xf numFmtId="227" fontId="215" fillId="5" borderId="67" xfId="47697" applyNumberFormat="1" applyFont="1" applyFill="1" applyBorder="1" applyAlignment="1">
      <alignment horizontal="center" vertical="center"/>
    </xf>
    <xf numFmtId="227" fontId="211" fillId="5" borderId="4" xfId="47697" applyNumberFormat="1" applyFont="1" applyFill="1" applyBorder="1" applyAlignment="1">
      <alignment horizontal="center" vertical="center"/>
    </xf>
    <xf numFmtId="227" fontId="211" fillId="5" borderId="0" xfId="47697" applyNumberFormat="1" applyFont="1" applyFill="1" applyAlignment="1">
      <alignment horizontal="center" vertical="center"/>
    </xf>
    <xf numFmtId="227" fontId="211" fillId="5" borderId="5" xfId="47697" applyNumberFormat="1" applyFont="1" applyFill="1" applyBorder="1" applyAlignment="1">
      <alignment horizontal="center" vertical="center"/>
    </xf>
    <xf numFmtId="227" fontId="222" fillId="5" borderId="8" xfId="47697" applyNumberFormat="1" applyFont="1" applyFill="1" applyBorder="1" applyAlignment="1">
      <alignment horizontal="center" vertical="center"/>
    </xf>
    <xf numFmtId="227" fontId="222" fillId="5" borderId="7" xfId="47697" applyNumberFormat="1" applyFont="1" applyFill="1" applyBorder="1" applyAlignment="1">
      <alignment horizontal="center" vertical="center"/>
    </xf>
    <xf numFmtId="227" fontId="222" fillId="5" borderId="9" xfId="47697" applyNumberFormat="1" applyFont="1" applyFill="1" applyBorder="1" applyAlignment="1">
      <alignment horizontal="center" vertical="center"/>
    </xf>
    <xf numFmtId="0" fontId="216" fillId="3" borderId="4" xfId="47697" applyFont="1" applyFill="1" applyBorder="1" applyAlignment="1">
      <alignment vertical="center" wrapText="1"/>
    </xf>
    <xf numFmtId="17" fontId="39" fillId="3" borderId="66" xfId="47697" quotePrefix="1" applyNumberFormat="1" applyFont="1" applyFill="1" applyBorder="1" applyAlignment="1">
      <alignment horizontal="center" vertical="center"/>
    </xf>
    <xf numFmtId="17" fontId="39" fillId="3" borderId="2" xfId="47697" quotePrefix="1" applyNumberFormat="1" applyFont="1" applyFill="1" applyBorder="1" applyAlignment="1">
      <alignment horizontal="center" vertical="center"/>
    </xf>
    <xf numFmtId="17" fontId="39" fillId="3" borderId="67" xfId="47697" quotePrefix="1" applyNumberFormat="1" applyFont="1" applyFill="1" applyBorder="1" applyAlignment="1">
      <alignment horizontal="center" vertical="center"/>
    </xf>
    <xf numFmtId="0" fontId="39" fillId="3" borderId="66" xfId="0" applyFont="1" applyFill="1" applyBorder="1" applyAlignment="1">
      <alignment horizontal="center" vertical="center"/>
    </xf>
    <xf numFmtId="227" fontId="39" fillId="3" borderId="66" xfId="47697" applyNumberFormat="1" applyFont="1" applyFill="1" applyBorder="1" applyAlignment="1">
      <alignment horizontal="center" vertical="center"/>
    </xf>
    <xf numFmtId="227" fontId="39" fillId="3" borderId="2" xfId="47697" applyNumberFormat="1" applyFont="1" applyFill="1" applyBorder="1" applyAlignment="1">
      <alignment horizontal="center" vertical="center"/>
    </xf>
    <xf numFmtId="227" fontId="39" fillId="3" borderId="67" xfId="47697" applyNumberFormat="1" applyFont="1" applyFill="1" applyBorder="1" applyAlignment="1">
      <alignment horizontal="center" vertical="center"/>
    </xf>
    <xf numFmtId="227" fontId="215" fillId="5" borderId="0" xfId="47697" applyNumberFormat="1" applyFont="1" applyFill="1" applyAlignment="1">
      <alignment horizontal="center" vertical="center"/>
    </xf>
    <xf numFmtId="9" fontId="215" fillId="5" borderId="0" xfId="32498" applyFont="1" applyFill="1" applyBorder="1" applyAlignment="1">
      <alignment horizontal="center" vertical="center"/>
    </xf>
    <xf numFmtId="10" fontId="211" fillId="5" borderId="62" xfId="48978" applyNumberFormat="1" applyFont="1" applyFill="1" applyBorder="1" applyAlignment="1">
      <alignment horizontal="center" vertical="center"/>
    </xf>
    <xf numFmtId="10" fontId="211" fillId="5" borderId="64" xfId="48978" applyNumberFormat="1" applyFont="1" applyFill="1" applyBorder="1" applyAlignment="1">
      <alignment horizontal="center" vertical="center"/>
    </xf>
    <xf numFmtId="10" fontId="211" fillId="5" borderId="63" xfId="48978" applyNumberFormat="1" applyFont="1" applyFill="1" applyBorder="1" applyAlignment="1">
      <alignment horizontal="center" vertical="center"/>
    </xf>
    <xf numFmtId="176" fontId="42" fillId="5" borderId="62" xfId="32498" applyNumberFormat="1" applyFont="1" applyFill="1" applyBorder="1" applyAlignment="1">
      <alignment horizontal="center" vertical="center"/>
    </xf>
    <xf numFmtId="176" fontId="42" fillId="5" borderId="63" xfId="32498" applyNumberFormat="1" applyFont="1" applyFill="1" applyBorder="1" applyAlignment="1">
      <alignment horizontal="center" vertical="center"/>
    </xf>
    <xf numFmtId="10" fontId="211" fillId="5" borderId="4" xfId="32498" applyNumberFormat="1" applyFont="1" applyFill="1" applyBorder="1" applyAlignment="1">
      <alignment horizontal="center" vertical="center"/>
    </xf>
    <xf numFmtId="10" fontId="211" fillId="5" borderId="0" xfId="32498" applyNumberFormat="1" applyFont="1" applyFill="1" applyBorder="1" applyAlignment="1">
      <alignment horizontal="center" vertical="center"/>
    </xf>
    <xf numFmtId="10" fontId="211" fillId="5" borderId="5" xfId="32498" applyNumberFormat="1" applyFont="1" applyFill="1" applyBorder="1" applyAlignment="1">
      <alignment horizontal="center" vertical="center"/>
    </xf>
    <xf numFmtId="176" fontId="42" fillId="5" borderId="4" xfId="32498" applyNumberFormat="1" applyFont="1" applyFill="1" applyBorder="1" applyAlignment="1">
      <alignment horizontal="center" vertical="center"/>
    </xf>
    <xf numFmtId="176" fontId="42" fillId="5" borderId="5" xfId="32498" applyNumberFormat="1" applyFont="1" applyFill="1" applyBorder="1" applyAlignment="1">
      <alignment horizontal="center" vertical="center"/>
    </xf>
    <xf numFmtId="10" fontId="211" fillId="5" borderId="66" xfId="48978" applyNumberFormat="1" applyFont="1" applyFill="1" applyBorder="1" applyAlignment="1">
      <alignment horizontal="center" vertical="center"/>
    </xf>
    <xf numFmtId="10" fontId="211" fillId="5" borderId="2" xfId="48978" applyNumberFormat="1" applyFont="1" applyFill="1" applyBorder="1" applyAlignment="1">
      <alignment horizontal="center" vertical="center"/>
    </xf>
    <xf numFmtId="10" fontId="211" fillId="5" borderId="67" xfId="48978" applyNumberFormat="1" applyFont="1" applyFill="1" applyBorder="1" applyAlignment="1">
      <alignment horizontal="center" vertical="center"/>
    </xf>
    <xf numFmtId="176" fontId="42" fillId="5" borderId="66" xfId="32498" applyNumberFormat="1" applyFont="1" applyFill="1" applyBorder="1" applyAlignment="1">
      <alignment horizontal="center" vertical="center"/>
    </xf>
    <xf numFmtId="176" fontId="42" fillId="5" borderId="67" xfId="32498" applyNumberFormat="1" applyFont="1" applyFill="1" applyBorder="1" applyAlignment="1">
      <alignment horizontal="center" vertical="center"/>
    </xf>
    <xf numFmtId="0" fontId="222" fillId="5" borderId="62" xfId="47697" applyFont="1" applyFill="1" applyBorder="1" applyAlignment="1">
      <alignment horizontal="left" vertical="center" wrapText="1"/>
    </xf>
    <xf numFmtId="0" fontId="215" fillId="5" borderId="4" xfId="47697" applyFont="1" applyFill="1" applyBorder="1" applyAlignment="1">
      <alignment horizontal="left" vertical="center" wrapText="1"/>
    </xf>
    <xf numFmtId="0" fontId="222" fillId="5" borderId="66" xfId="47697" applyFont="1" applyFill="1" applyBorder="1" applyAlignment="1">
      <alignment horizontal="left" vertical="center" wrapText="1"/>
    </xf>
    <xf numFmtId="0" fontId="39" fillId="3" borderId="62" xfId="47697" applyFont="1" applyFill="1" applyBorder="1" applyAlignment="1">
      <alignment wrapText="1"/>
    </xf>
    <xf numFmtId="0" fontId="42" fillId="5" borderId="0" xfId="0" applyFont="1" applyFill="1"/>
    <xf numFmtId="0" fontId="42" fillId="5" borderId="0" xfId="0" applyFont="1" applyFill="1" applyAlignment="1">
      <alignment horizontal="center" vertical="center"/>
    </xf>
    <xf numFmtId="9" fontId="39" fillId="3" borderId="4" xfId="32498" applyFont="1" applyFill="1" applyBorder="1" applyAlignment="1">
      <alignment horizontal="center" vertical="center" wrapText="1"/>
    </xf>
    <xf numFmtId="9" fontId="39" fillId="3" borderId="0" xfId="32498" applyFont="1" applyFill="1" applyBorder="1" applyAlignment="1">
      <alignment horizontal="center" vertical="center" wrapText="1"/>
    </xf>
    <xf numFmtId="9" fontId="39" fillId="3" borderId="5" xfId="32498" applyFont="1" applyFill="1" applyBorder="1" applyAlignment="1">
      <alignment horizontal="center" vertical="center" wrapText="1"/>
    </xf>
    <xf numFmtId="9" fontId="39" fillId="3" borderId="66" xfId="32498" applyFont="1" applyFill="1" applyBorder="1" applyAlignment="1">
      <alignment horizontal="center" vertical="center" wrapText="1"/>
    </xf>
    <xf numFmtId="9" fontId="39" fillId="3" borderId="2" xfId="32498" applyFont="1" applyFill="1" applyBorder="1" applyAlignment="1">
      <alignment horizontal="center" vertical="center" wrapText="1"/>
    </xf>
    <xf numFmtId="0" fontId="39" fillId="3" borderId="66" xfId="47697" applyFont="1" applyFill="1" applyBorder="1" applyAlignment="1">
      <alignment horizontal="center"/>
    </xf>
    <xf numFmtId="0" fontId="39" fillId="3" borderId="67" xfId="47697" applyFont="1" applyFill="1" applyBorder="1" applyAlignment="1">
      <alignment horizontal="center"/>
    </xf>
    <xf numFmtId="171" fontId="41" fillId="5" borderId="8" xfId="32498" applyNumberFormat="1" applyFont="1" applyFill="1" applyBorder="1" applyAlignment="1">
      <alignment horizontal="center" vertical="center"/>
    </xf>
    <xf numFmtId="171" fontId="41" fillId="5" borderId="9" xfId="32498" applyNumberFormat="1" applyFont="1" applyFill="1" applyBorder="1" applyAlignment="1">
      <alignment horizontal="center" vertical="center"/>
    </xf>
    <xf numFmtId="171" fontId="40" fillId="5" borderId="66" xfId="32498" applyNumberFormat="1" applyFont="1" applyFill="1" applyBorder="1" applyAlignment="1">
      <alignment horizontal="center" vertical="center"/>
    </xf>
    <xf numFmtId="171" fontId="40" fillId="5" borderId="67" xfId="32498" applyNumberFormat="1" applyFont="1" applyFill="1" applyBorder="1" applyAlignment="1">
      <alignment horizontal="center" vertical="center"/>
    </xf>
    <xf numFmtId="10" fontId="215" fillId="5" borderId="8" xfId="32498" applyNumberFormat="1" applyFont="1" applyFill="1" applyBorder="1" applyAlignment="1">
      <alignment horizontal="center" vertical="center"/>
    </xf>
    <xf numFmtId="10" fontId="215" fillId="5" borderId="7" xfId="32498" applyNumberFormat="1" applyFont="1" applyFill="1" applyBorder="1" applyAlignment="1">
      <alignment horizontal="center" vertical="center"/>
    </xf>
    <xf numFmtId="176" fontId="222" fillId="5" borderId="8" xfId="32498" applyNumberFormat="1" applyFont="1" applyFill="1" applyBorder="1" applyAlignment="1">
      <alignment horizontal="center"/>
    </xf>
    <xf numFmtId="176" fontId="222" fillId="5" borderId="9" xfId="32498" applyNumberFormat="1" applyFont="1" applyFill="1" applyBorder="1" applyAlignment="1">
      <alignment horizontal="center"/>
    </xf>
    <xf numFmtId="227" fontId="211" fillId="5" borderId="66" xfId="47697" applyNumberFormat="1" applyFont="1" applyFill="1" applyBorder="1" applyAlignment="1">
      <alignment horizontal="center" vertical="center"/>
    </xf>
    <xf numFmtId="227" fontId="211" fillId="5" borderId="60" xfId="47697" applyNumberFormat="1" applyFont="1" applyFill="1" applyBorder="1" applyAlignment="1">
      <alignment horizontal="center" vertical="center"/>
    </xf>
    <xf numFmtId="227" fontId="211" fillId="5" borderId="67" xfId="47697" applyNumberFormat="1" applyFont="1" applyFill="1" applyBorder="1" applyAlignment="1">
      <alignment horizontal="center" vertical="center"/>
    </xf>
    <xf numFmtId="0" fontId="39" fillId="3" borderId="66" xfId="47697" applyFont="1" applyFill="1" applyBorder="1" applyAlignment="1">
      <alignment horizontal="center" vertical="center"/>
    </xf>
    <xf numFmtId="0" fontId="39" fillId="3" borderId="67" xfId="47697" applyFont="1" applyFill="1" applyBorder="1" applyAlignment="1">
      <alignment horizontal="center" vertical="center"/>
    </xf>
    <xf numFmtId="0" fontId="42" fillId="5" borderId="0" xfId="47697" applyFont="1" applyFill="1" applyAlignment="1">
      <alignment vertical="center"/>
    </xf>
    <xf numFmtId="167" fontId="42" fillId="5" borderId="0" xfId="47697" applyNumberFormat="1" applyFont="1" applyFill="1" applyAlignment="1">
      <alignment horizontal="center" vertical="center"/>
    </xf>
    <xf numFmtId="171" fontId="42" fillId="5" borderId="0" xfId="32498" applyNumberFormat="1" applyFont="1" applyFill="1" applyAlignment="1">
      <alignment horizontal="center" vertical="center"/>
    </xf>
    <xf numFmtId="0" fontId="42" fillId="5" borderId="0" xfId="47697" applyFont="1" applyFill="1" applyAlignment="1">
      <alignment horizontal="center" vertical="center"/>
    </xf>
    <xf numFmtId="228" fontId="211" fillId="5" borderId="62" xfId="47697" applyNumberFormat="1" applyFont="1" applyFill="1" applyBorder="1" applyAlignment="1">
      <alignment horizontal="center" vertical="center"/>
    </xf>
    <xf numFmtId="228" fontId="211" fillId="5" borderId="64" xfId="47697" applyNumberFormat="1" applyFont="1" applyFill="1" applyBorder="1" applyAlignment="1">
      <alignment horizontal="center" vertical="center"/>
    </xf>
    <xf numFmtId="228" fontId="211" fillId="5" borderId="63" xfId="47697" applyNumberFormat="1" applyFont="1" applyFill="1" applyBorder="1" applyAlignment="1">
      <alignment horizontal="center" vertical="center"/>
    </xf>
    <xf numFmtId="228" fontId="211" fillId="5" borderId="4" xfId="47697" applyNumberFormat="1" applyFont="1" applyFill="1" applyBorder="1" applyAlignment="1">
      <alignment horizontal="center" vertical="center"/>
    </xf>
    <xf numFmtId="228" fontId="211" fillId="5" borderId="0" xfId="47697" applyNumberFormat="1" applyFont="1" applyFill="1" applyAlignment="1">
      <alignment horizontal="center" vertical="center"/>
    </xf>
    <xf numFmtId="228" fontId="211" fillId="5" borderId="5" xfId="47697" applyNumberFormat="1" applyFont="1" applyFill="1" applyBorder="1" applyAlignment="1">
      <alignment horizontal="center" vertical="center"/>
    </xf>
    <xf numFmtId="228" fontId="215" fillId="5" borderId="8" xfId="47697" applyNumberFormat="1" applyFont="1" applyFill="1" applyBorder="1" applyAlignment="1">
      <alignment horizontal="center" vertical="center"/>
    </xf>
    <xf numFmtId="228" fontId="215" fillId="5" borderId="7" xfId="47697" applyNumberFormat="1" applyFont="1" applyFill="1" applyBorder="1" applyAlignment="1">
      <alignment horizontal="center" vertical="center"/>
    </xf>
    <xf numFmtId="228" fontId="215" fillId="5" borderId="9" xfId="47697" applyNumberFormat="1" applyFont="1" applyFill="1" applyBorder="1" applyAlignment="1">
      <alignment horizontal="center" vertical="center"/>
    </xf>
    <xf numFmtId="228" fontId="215" fillId="5" borderId="62" xfId="47697" applyNumberFormat="1" applyFont="1" applyFill="1" applyBorder="1" applyAlignment="1">
      <alignment horizontal="center" vertical="center"/>
    </xf>
    <xf numFmtId="228" fontId="215" fillId="5" borderId="64" xfId="47697" applyNumberFormat="1" applyFont="1" applyFill="1" applyBorder="1" applyAlignment="1">
      <alignment horizontal="center" vertical="center"/>
    </xf>
    <xf numFmtId="228" fontId="215" fillId="5" borderId="63" xfId="47697" applyNumberFormat="1" applyFont="1" applyFill="1" applyBorder="1" applyAlignment="1">
      <alignment horizontal="center" vertical="center"/>
    </xf>
    <xf numFmtId="228" fontId="211" fillId="5" borderId="66" xfId="47697" applyNumberFormat="1" applyFont="1" applyFill="1" applyBorder="1" applyAlignment="1">
      <alignment horizontal="center" vertical="center"/>
    </xf>
    <xf numFmtId="228" fontId="211" fillId="5" borderId="2" xfId="47697" applyNumberFormat="1" applyFont="1" applyFill="1" applyBorder="1" applyAlignment="1">
      <alignment horizontal="center" vertical="center"/>
    </xf>
    <xf numFmtId="228" fontId="211" fillId="5" borderId="67" xfId="47697" applyNumberFormat="1" applyFont="1" applyFill="1" applyBorder="1" applyAlignment="1">
      <alignment horizontal="center" vertical="center"/>
    </xf>
    <xf numFmtId="10" fontId="215" fillId="5" borderId="8" xfId="53496" applyNumberFormat="1" applyFont="1" applyFill="1" applyBorder="1" applyAlignment="1">
      <alignment horizontal="center" vertical="center"/>
    </xf>
    <xf numFmtId="10" fontId="215" fillId="5" borderId="7" xfId="53496" applyNumberFormat="1" applyFont="1" applyFill="1" applyBorder="1" applyAlignment="1">
      <alignment horizontal="center" vertical="center"/>
    </xf>
    <xf numFmtId="10" fontId="215" fillId="5" borderId="9" xfId="53496" applyNumberFormat="1" applyFont="1" applyFill="1" applyBorder="1" applyAlignment="1">
      <alignment horizontal="center" vertical="center"/>
    </xf>
    <xf numFmtId="43" fontId="40" fillId="6" borderId="3" xfId="7823" applyFont="1" applyFill="1" applyBorder="1" applyAlignment="1">
      <alignment horizontal="left" vertical="center"/>
    </xf>
    <xf numFmtId="0" fontId="242" fillId="5" borderId="3" xfId="53512" applyFont="1" applyFill="1" applyBorder="1" applyAlignment="1">
      <alignment vertical="center"/>
    </xf>
    <xf numFmtId="0" fontId="40" fillId="6" borderId="3" xfId="0" applyFont="1" applyFill="1" applyBorder="1" applyAlignment="1">
      <alignment horizontal="left" vertical="center"/>
    </xf>
    <xf numFmtId="0" fontId="41" fillId="3" borderId="65" xfId="41347" applyFont="1" applyFill="1" applyBorder="1" applyAlignment="1">
      <alignment horizontal="center" vertical="center"/>
    </xf>
    <xf numFmtId="0" fontId="41" fillId="3" borderId="1" xfId="41347" applyFont="1" applyFill="1" applyBorder="1" applyAlignment="1">
      <alignment horizontal="center" vertical="center"/>
    </xf>
    <xf numFmtId="0" fontId="41" fillId="6" borderId="65" xfId="0" applyFont="1" applyFill="1" applyBorder="1" applyAlignment="1">
      <alignment vertical="center"/>
    </xf>
    <xf numFmtId="0" fontId="41" fillId="6" borderId="3" xfId="0" applyFont="1" applyFill="1" applyBorder="1" applyAlignment="1">
      <alignment vertical="center"/>
    </xf>
    <xf numFmtId="0" fontId="40" fillId="6" borderId="3" xfId="0" applyFont="1" applyFill="1" applyBorder="1" applyAlignment="1">
      <alignment vertical="center"/>
    </xf>
    <xf numFmtId="0" fontId="41" fillId="6" borderId="3" xfId="0" applyFont="1" applyFill="1" applyBorder="1" applyAlignment="1">
      <alignment horizontal="center" vertical="center"/>
    </xf>
    <xf numFmtId="0" fontId="40" fillId="0" borderId="3" xfId="32" applyFont="1" applyBorder="1" applyAlignment="1">
      <alignment vertical="center"/>
    </xf>
    <xf numFmtId="0" fontId="41" fillId="0" borderId="3" xfId="0" applyFont="1" applyBorder="1" applyAlignment="1">
      <alignment vertical="center"/>
    </xf>
    <xf numFmtId="0" fontId="41" fillId="0" borderId="3" xfId="32" applyFont="1" applyBorder="1" applyAlignment="1">
      <alignment vertical="center"/>
    </xf>
    <xf numFmtId="0" fontId="242" fillId="5" borderId="4" xfId="53512" applyFont="1" applyFill="1" applyBorder="1" applyAlignment="1">
      <alignment vertical="center"/>
    </xf>
    <xf numFmtId="0" fontId="242" fillId="5" borderId="0" xfId="53512" applyFont="1" applyFill="1" applyAlignment="1">
      <alignment vertical="center"/>
    </xf>
    <xf numFmtId="0" fontId="242" fillId="5" borderId="5" xfId="53512" applyFont="1" applyFill="1" applyBorder="1" applyAlignment="1">
      <alignment vertical="center"/>
    </xf>
    <xf numFmtId="0" fontId="41" fillId="6" borderId="3" xfId="0" applyFont="1" applyFill="1" applyBorder="1" applyAlignment="1">
      <alignment horizontal="left" vertical="center"/>
    </xf>
    <xf numFmtId="0" fontId="41" fillId="0" borderId="3" xfId="0" applyFont="1" applyBorder="1" applyAlignment="1">
      <alignment horizontal="center" vertical="center"/>
    </xf>
    <xf numFmtId="0" fontId="216" fillId="5" borderId="3" xfId="53512" applyFont="1" applyFill="1" applyBorder="1" applyAlignment="1">
      <alignment vertical="center"/>
    </xf>
    <xf numFmtId="0" fontId="222" fillId="5" borderId="3" xfId="53512" applyFont="1" applyFill="1" applyBorder="1" applyAlignment="1">
      <alignment vertical="center"/>
    </xf>
    <xf numFmtId="0" fontId="42" fillId="5" borderId="3" xfId="53512" applyFont="1" applyFill="1" applyBorder="1" applyAlignment="1">
      <alignment vertical="center"/>
    </xf>
    <xf numFmtId="0" fontId="40" fillId="6" borderId="1" xfId="0" applyFont="1" applyFill="1" applyBorder="1" applyAlignment="1">
      <alignment vertical="center"/>
    </xf>
    <xf numFmtId="0" fontId="42" fillId="3" borderId="1" xfId="53515" applyFont="1" applyFill="1" applyBorder="1" applyAlignment="1">
      <alignment vertical="center"/>
    </xf>
    <xf numFmtId="0" fontId="42" fillId="5" borderId="4" xfId="53513" applyNumberFormat="1" applyFont="1" applyFill="1" applyBorder="1" applyAlignment="1">
      <alignment horizontal="left" vertical="center"/>
    </xf>
    <xf numFmtId="0" fontId="41" fillId="0" borderId="4" xfId="0" applyFont="1" applyBorder="1" applyAlignment="1">
      <alignment vertical="center"/>
    </xf>
    <xf numFmtId="0" fontId="41" fillId="0" borderId="4" xfId="0" applyFont="1" applyBorder="1" applyAlignment="1">
      <alignment vertical="center" wrapText="1"/>
    </xf>
    <xf numFmtId="0" fontId="42" fillId="5" borderId="4" xfId="53515" applyFont="1" applyFill="1" applyBorder="1" applyAlignment="1">
      <alignment vertical="center"/>
    </xf>
    <xf numFmtId="0" fontId="222" fillId="5" borderId="4" xfId="53515" applyFont="1" applyFill="1" applyBorder="1" applyAlignment="1">
      <alignment vertical="center"/>
    </xf>
    <xf numFmtId="0" fontId="42" fillId="5" borderId="66" xfId="53515" applyFont="1" applyFill="1" applyBorder="1" applyAlignment="1">
      <alignment vertical="center"/>
    </xf>
    <xf numFmtId="0" fontId="216" fillId="4" borderId="66" xfId="0" applyFont="1" applyFill="1" applyBorder="1" applyAlignment="1">
      <alignment vertical="center"/>
    </xf>
    <xf numFmtId="0" fontId="40" fillId="3" borderId="66" xfId="53493" applyFont="1" applyFill="1" applyBorder="1"/>
    <xf numFmtId="0" fontId="0" fillId="3" borderId="60" xfId="0" applyFill="1" applyBorder="1"/>
    <xf numFmtId="166" fontId="39" fillId="3" borderId="66" xfId="0" quotePrefix="1" applyNumberFormat="1" applyFont="1" applyFill="1" applyBorder="1" applyAlignment="1">
      <alignment horizontal="left"/>
    </xf>
    <xf numFmtId="10" fontId="41" fillId="0" borderId="60" xfId="53510" applyNumberFormat="1" applyFont="1" applyFill="1" applyBorder="1" applyAlignment="1">
      <alignment horizontal="center" vertical="center"/>
    </xf>
    <xf numFmtId="0" fontId="41" fillId="0" borderId="1" xfId="0" applyFont="1" applyBorder="1"/>
    <xf numFmtId="223" fontId="226" fillId="5" borderId="0" xfId="7828" applyNumberFormat="1" applyFont="1" applyFill="1" applyAlignment="1">
      <alignment horizontal="center" vertical="center" wrapText="1"/>
    </xf>
    <xf numFmtId="171" fontId="226" fillId="5" borderId="0" xfId="53510" applyNumberFormat="1" applyFont="1" applyFill="1" applyAlignment="1">
      <alignment horizontal="center" vertical="center" wrapText="1"/>
    </xf>
    <xf numFmtId="17" fontId="39" fillId="3" borderId="66" xfId="53493" quotePrefix="1" applyNumberFormat="1" applyFont="1" applyFill="1" applyBorder="1" applyAlignment="1">
      <alignment horizontal="center" vertical="center"/>
    </xf>
    <xf numFmtId="0" fontId="39" fillId="3" borderId="67" xfId="53493" quotePrefix="1" applyFont="1" applyFill="1" applyBorder="1" applyAlignment="1">
      <alignment horizontal="center" vertical="center"/>
    </xf>
    <xf numFmtId="1" fontId="39" fillId="3" borderId="66" xfId="53506" applyNumberFormat="1" applyFont="1" applyFill="1" applyBorder="1" applyAlignment="1">
      <alignment horizontal="center" vertical="center"/>
    </xf>
    <xf numFmtId="1" fontId="39" fillId="3" borderId="60" xfId="53506" applyNumberFormat="1" applyFont="1" applyFill="1" applyBorder="1" applyAlignment="1">
      <alignment horizontal="center" vertical="center"/>
    </xf>
    <xf numFmtId="1" fontId="39" fillId="3" borderId="60" xfId="53506" quotePrefix="1" applyNumberFormat="1" applyFont="1" applyFill="1" applyBorder="1" applyAlignment="1">
      <alignment horizontal="center" vertical="center"/>
    </xf>
    <xf numFmtId="221" fontId="40" fillId="0" borderId="62" xfId="14" applyNumberFormat="1" applyFont="1" applyBorder="1" applyAlignment="1">
      <alignment horizontal="center" vertical="center"/>
    </xf>
    <xf numFmtId="221" fontId="40" fillId="0" borderId="64" xfId="14" applyNumberFormat="1" applyFont="1" applyBorder="1" applyAlignment="1">
      <alignment horizontal="center" vertical="center"/>
    </xf>
    <xf numFmtId="221" fontId="40" fillId="0" borderId="63" xfId="14" applyNumberFormat="1" applyFont="1" applyBorder="1" applyAlignment="1">
      <alignment horizontal="center" vertical="center"/>
    </xf>
    <xf numFmtId="171" fontId="40" fillId="6" borderId="62" xfId="15" applyNumberFormat="1" applyFont="1" applyFill="1" applyBorder="1" applyAlignment="1">
      <alignment horizontal="center"/>
    </xf>
    <xf numFmtId="171" fontId="40" fillId="6" borderId="63" xfId="15" applyNumberFormat="1" applyFont="1" applyFill="1" applyBorder="1" applyAlignment="1">
      <alignment horizontal="center"/>
    </xf>
    <xf numFmtId="171" fontId="40" fillId="6" borderId="4" xfId="15" applyNumberFormat="1" applyFont="1" applyFill="1" applyBorder="1" applyAlignment="1">
      <alignment horizontal="center" vertical="center"/>
    </xf>
    <xf numFmtId="171" fontId="40" fillId="6" borderId="5" xfId="15" applyNumberFormat="1" applyFont="1" applyFill="1" applyBorder="1" applyAlignment="1">
      <alignment horizontal="center" vertical="center"/>
    </xf>
    <xf numFmtId="171" fontId="41" fillId="6" borderId="4" xfId="15" applyNumberFormat="1" applyFont="1" applyFill="1" applyBorder="1" applyAlignment="1">
      <alignment horizontal="center" vertical="center"/>
    </xf>
    <xf numFmtId="171" fontId="41" fillId="6" borderId="5" xfId="15" applyNumberFormat="1" applyFont="1" applyFill="1" applyBorder="1" applyAlignment="1">
      <alignment horizontal="center" vertical="center"/>
    </xf>
    <xf numFmtId="171" fontId="40" fillId="6" borderId="4" xfId="15" applyNumberFormat="1" applyFont="1" applyFill="1" applyBorder="1" applyAlignment="1">
      <alignment horizontal="center"/>
    </xf>
    <xf numFmtId="171" fontId="40" fillId="6" borderId="5" xfId="15" applyNumberFormat="1" applyFont="1" applyFill="1" applyBorder="1" applyAlignment="1">
      <alignment horizontal="center"/>
    </xf>
    <xf numFmtId="171" fontId="41" fillId="6" borderId="4" xfId="15" applyNumberFormat="1" applyFont="1" applyFill="1" applyBorder="1" applyAlignment="1">
      <alignment horizontal="center"/>
    </xf>
    <xf numFmtId="171" fontId="41" fillId="6" borderId="5" xfId="15" applyNumberFormat="1" applyFont="1" applyFill="1" applyBorder="1" applyAlignment="1">
      <alignment horizontal="center"/>
    </xf>
    <xf numFmtId="171" fontId="40" fillId="6" borderId="66" xfId="15" applyNumberFormat="1" applyFont="1" applyFill="1" applyBorder="1" applyAlignment="1">
      <alignment horizontal="center"/>
    </xf>
    <xf numFmtId="171" fontId="40" fillId="6" borderId="67" xfId="15" applyNumberFormat="1" applyFont="1" applyFill="1" applyBorder="1" applyAlignment="1">
      <alignment horizontal="center"/>
    </xf>
    <xf numFmtId="221" fontId="40" fillId="0" borderId="8" xfId="14" applyNumberFormat="1" applyFont="1" applyBorder="1" applyAlignment="1">
      <alignment horizontal="center" vertical="center"/>
    </xf>
    <xf numFmtId="221" fontId="40" fillId="0" borderId="7" xfId="14" applyNumberFormat="1" applyFont="1" applyBorder="1" applyAlignment="1">
      <alignment horizontal="center" vertical="center"/>
    </xf>
    <xf numFmtId="221" fontId="9" fillId="0" borderId="4" xfId="0" applyNumberFormat="1" applyFont="1" applyBorder="1" applyAlignment="1">
      <alignment horizontal="center"/>
    </xf>
    <xf numFmtId="221" fontId="9" fillId="0" borderId="0" xfId="0" applyNumberFormat="1" applyFont="1" applyAlignment="1">
      <alignment horizontal="center"/>
    </xf>
    <xf numFmtId="221" fontId="9" fillId="0" borderId="5" xfId="0" applyNumberFormat="1" applyFont="1" applyBorder="1" applyAlignment="1">
      <alignment horizontal="center"/>
    </xf>
    <xf numFmtId="225" fontId="9" fillId="0" borderId="0" xfId="14" applyNumberFormat="1" applyFont="1" applyBorder="1" applyAlignment="1">
      <alignment horizontal="center"/>
    </xf>
    <xf numFmtId="225" fontId="9" fillId="0" borderId="5" xfId="14" applyNumberFormat="1" applyFont="1" applyBorder="1" applyAlignment="1">
      <alignment horizontal="center"/>
    </xf>
    <xf numFmtId="221" fontId="59" fillId="0" borderId="8" xfId="0" applyNumberFormat="1" applyFont="1" applyBorder="1" applyAlignment="1">
      <alignment horizontal="center"/>
    </xf>
    <xf numFmtId="221" fontId="59" fillId="0" borderId="7" xfId="0" applyNumberFormat="1" applyFont="1" applyBorder="1" applyAlignment="1">
      <alignment horizontal="center"/>
    </xf>
    <xf numFmtId="221" fontId="59" fillId="0" borderId="9" xfId="0" applyNumberFormat="1" applyFont="1" applyBorder="1" applyAlignment="1">
      <alignment horizontal="center"/>
    </xf>
    <xf numFmtId="229" fontId="59" fillId="0" borderId="7" xfId="14" applyNumberFormat="1" applyFont="1" applyBorder="1"/>
    <xf numFmtId="229" fontId="59" fillId="0" borderId="9" xfId="14" applyNumberFormat="1" applyFont="1" applyBorder="1"/>
    <xf numFmtId="0" fontId="39" fillId="4" borderId="60" xfId="39" applyFont="1" applyFill="1" applyBorder="1" applyAlignment="1">
      <alignment horizontal="center"/>
    </xf>
    <xf numFmtId="0" fontId="39" fillId="4" borderId="67" xfId="39" applyFont="1" applyFill="1" applyBorder="1" applyAlignment="1">
      <alignment horizontal="center"/>
    </xf>
    <xf numFmtId="0" fontId="39" fillId="4" borderId="66" xfId="39" applyFont="1" applyFill="1" applyBorder="1" applyAlignment="1">
      <alignment horizontal="center"/>
    </xf>
    <xf numFmtId="0" fontId="0" fillId="0" borderId="62" xfId="0" applyBorder="1" applyAlignment="1">
      <alignment horizontal="center"/>
    </xf>
    <xf numFmtId="0" fontId="0" fillId="0" borderId="64" xfId="0" applyBorder="1" applyAlignment="1">
      <alignment horizontal="center"/>
    </xf>
    <xf numFmtId="0" fontId="0" fillId="0" borderId="63" xfId="0" applyBorder="1" applyAlignment="1">
      <alignment horizontal="center"/>
    </xf>
    <xf numFmtId="171" fontId="23" fillId="0" borderId="4" xfId="15" applyNumberFormat="1" applyFont="1" applyBorder="1" applyAlignment="1">
      <alignment horizontal="center"/>
    </xf>
    <xf numFmtId="171" fontId="23" fillId="0" borderId="0" xfId="15" applyNumberFormat="1" applyFont="1" applyAlignment="1">
      <alignment horizontal="center"/>
    </xf>
    <xf numFmtId="171" fontId="23" fillId="0" borderId="5" xfId="15" applyNumberFormat="1" applyFont="1" applyBorder="1" applyAlignment="1">
      <alignment horizontal="center"/>
    </xf>
    <xf numFmtId="171" fontId="23" fillId="0" borderId="66" xfId="15" applyNumberFormat="1" applyFont="1" applyBorder="1" applyAlignment="1">
      <alignment horizontal="center"/>
    </xf>
    <xf numFmtId="171" fontId="23" fillId="0" borderId="2" xfId="15" applyNumberFormat="1" applyFont="1" applyBorder="1" applyAlignment="1">
      <alignment horizontal="center"/>
    </xf>
    <xf numFmtId="171" fontId="23" fillId="0" borderId="67" xfId="15" applyNumberFormat="1" applyFont="1" applyBorder="1" applyAlignment="1">
      <alignment horizontal="center"/>
    </xf>
    <xf numFmtId="171" fontId="35" fillId="0" borderId="66" xfId="15" applyNumberFormat="1" applyFont="1" applyBorder="1" applyAlignment="1">
      <alignment horizontal="center"/>
    </xf>
    <xf numFmtId="171" fontId="35" fillId="0" borderId="2" xfId="15" applyNumberFormat="1" applyFont="1" applyBorder="1" applyAlignment="1">
      <alignment horizontal="center"/>
    </xf>
    <xf numFmtId="171" fontId="35" fillId="0" borderId="67" xfId="15" applyNumberFormat="1" applyFont="1" applyBorder="1" applyAlignment="1">
      <alignment horizontal="center"/>
    </xf>
    <xf numFmtId="171" fontId="35" fillId="0" borderId="8" xfId="15" applyNumberFormat="1" applyFont="1" applyBorder="1" applyAlignment="1">
      <alignment horizontal="center"/>
    </xf>
    <xf numFmtId="171" fontId="35" fillId="0" borderId="9" xfId="15" applyNumberFormat="1" applyFont="1" applyBorder="1" applyAlignment="1">
      <alignment horizontal="center"/>
    </xf>
    <xf numFmtId="0" fontId="39" fillId="4" borderId="1" xfId="39" applyFont="1" applyFill="1" applyBorder="1" applyAlignment="1">
      <alignment vertical="center" wrapText="1"/>
    </xf>
    <xf numFmtId="0" fontId="39" fillId="4" borderId="65" xfId="39" applyFont="1" applyFill="1" applyBorder="1" applyAlignment="1">
      <alignment vertical="center" wrapText="1"/>
    </xf>
    <xf numFmtId="171" fontId="215" fillId="0" borderId="62" xfId="53510" applyNumberFormat="1" applyFont="1" applyBorder="1" applyAlignment="1">
      <alignment horizontal="center" vertical="center"/>
    </xf>
    <xf numFmtId="171" fontId="215" fillId="0" borderId="64" xfId="53510" applyNumberFormat="1" applyFont="1" applyBorder="1" applyAlignment="1">
      <alignment horizontal="center" vertical="center"/>
    </xf>
    <xf numFmtId="171" fontId="215" fillId="0" borderId="5" xfId="53510" applyNumberFormat="1" applyFont="1" applyBorder="1" applyAlignment="1">
      <alignment horizontal="center" vertical="center"/>
    </xf>
    <xf numFmtId="171" fontId="215" fillId="0" borderId="4" xfId="53510" applyNumberFormat="1" applyFont="1" applyBorder="1" applyAlignment="1">
      <alignment horizontal="center" vertical="center"/>
    </xf>
    <xf numFmtId="171" fontId="211" fillId="0" borderId="4" xfId="53510" applyNumberFormat="1" applyFont="1" applyBorder="1" applyAlignment="1">
      <alignment horizontal="center" vertical="center"/>
    </xf>
    <xf numFmtId="171" fontId="211" fillId="0" borderId="5" xfId="53510" applyNumberFormat="1" applyFont="1" applyBorder="1" applyAlignment="1">
      <alignment horizontal="center" vertical="center"/>
    </xf>
    <xf numFmtId="171" fontId="215" fillId="0" borderId="8" xfId="53510" applyNumberFormat="1" applyFont="1" applyBorder="1" applyAlignment="1">
      <alignment horizontal="center" vertical="center"/>
    </xf>
    <xf numFmtId="171" fontId="215" fillId="0" borderId="7" xfId="53510" applyNumberFormat="1" applyFont="1" applyBorder="1" applyAlignment="1">
      <alignment horizontal="center" vertical="center"/>
    </xf>
    <xf numFmtId="171" fontId="215" fillId="0" borderId="9" xfId="53510" applyNumberFormat="1" applyFont="1" applyBorder="1" applyAlignment="1">
      <alignment horizontal="center" vertical="center"/>
    </xf>
    <xf numFmtId="171" fontId="215" fillId="0" borderId="63" xfId="53510" applyNumberFormat="1" applyFont="1" applyBorder="1" applyAlignment="1">
      <alignment horizontal="center" vertical="center"/>
    </xf>
    <xf numFmtId="0" fontId="39" fillId="4" borderId="66" xfId="39" quotePrefix="1" applyFont="1" applyFill="1" applyBorder="1" applyAlignment="1">
      <alignment horizontal="center"/>
    </xf>
    <xf numFmtId="0" fontId="39" fillId="4" borderId="60" xfId="39" quotePrefix="1" applyFont="1" applyFill="1" applyBorder="1" applyAlignment="1">
      <alignment horizontal="center"/>
    </xf>
    <xf numFmtId="0" fontId="39" fillId="3" borderId="66" xfId="1" applyFont="1" applyFill="1" applyBorder="1"/>
    <xf numFmtId="221" fontId="276" fillId="0" borderId="8" xfId="9332" applyNumberFormat="1" applyFont="1" applyBorder="1" applyAlignment="1">
      <alignment horizontal="center" vertical="center"/>
    </xf>
    <xf numFmtId="221" fontId="276" fillId="0" borderId="7" xfId="9332" applyNumberFormat="1" applyFont="1" applyBorder="1" applyAlignment="1">
      <alignment horizontal="center" vertical="center"/>
    </xf>
    <xf numFmtId="221" fontId="276" fillId="0" borderId="9" xfId="9332" applyNumberFormat="1" applyFont="1" applyBorder="1" applyAlignment="1">
      <alignment horizontal="center" vertical="center"/>
    </xf>
    <xf numFmtId="3" fontId="42" fillId="0" borderId="4" xfId="0" applyNumberFormat="1" applyFont="1" applyBorder="1" applyAlignment="1">
      <alignment horizontal="center"/>
    </xf>
    <xf numFmtId="3" fontId="42" fillId="0" borderId="0" xfId="0" applyNumberFormat="1" applyFont="1" applyAlignment="1">
      <alignment horizontal="center"/>
    </xf>
    <xf numFmtId="0" fontId="222" fillId="0" borderId="8" xfId="0" applyFont="1" applyBorder="1"/>
    <xf numFmtId="171" fontId="40" fillId="0" borderId="4" xfId="19" applyNumberFormat="1" applyFont="1" applyBorder="1" applyAlignment="1">
      <alignment horizontal="center" vertical="center"/>
    </xf>
    <xf numFmtId="166" fontId="39" fillId="3" borderId="1" xfId="0" quotePrefix="1" applyNumberFormat="1" applyFont="1" applyFill="1" applyBorder="1"/>
    <xf numFmtId="178" fontId="39" fillId="3" borderId="4" xfId="13" applyNumberFormat="1" applyFont="1" applyFill="1" applyBorder="1" applyAlignment="1">
      <alignment horizontal="center"/>
    </xf>
    <xf numFmtId="178" fontId="39" fillId="3" borderId="0" xfId="13" applyNumberFormat="1" applyFont="1" applyFill="1" applyAlignment="1">
      <alignment horizontal="center"/>
    </xf>
    <xf numFmtId="178" fontId="39" fillId="3" borderId="5" xfId="13" applyNumberFormat="1" applyFont="1" applyFill="1" applyBorder="1" applyAlignment="1">
      <alignment horizontal="center"/>
    </xf>
    <xf numFmtId="174" fontId="40" fillId="5" borderId="4" xfId="14" applyFont="1" applyFill="1" applyBorder="1" applyAlignment="1">
      <alignment horizontal="center" vertical="center"/>
    </xf>
    <xf numFmtId="174" fontId="40" fillId="5" borderId="5" xfId="14" applyFont="1" applyFill="1" applyBorder="1" applyAlignment="1">
      <alignment horizontal="center" vertical="center"/>
    </xf>
    <xf numFmtId="171" fontId="40" fillId="5" borderId="62" xfId="15" applyNumberFormat="1" applyFont="1" applyFill="1" applyBorder="1" applyAlignment="1">
      <alignment horizontal="center" vertical="center"/>
    </xf>
    <xf numFmtId="171" fontId="40" fillId="5" borderId="64" xfId="15" applyNumberFormat="1" applyFont="1" applyFill="1" applyBorder="1" applyAlignment="1">
      <alignment horizontal="center" vertical="center"/>
    </xf>
    <xf numFmtId="174" fontId="40" fillId="5" borderId="62" xfId="14" applyFont="1" applyFill="1" applyBorder="1" applyAlignment="1">
      <alignment horizontal="center" vertical="center"/>
    </xf>
    <xf numFmtId="174" fontId="40" fillId="5" borderId="63" xfId="14" applyFont="1" applyFill="1" applyBorder="1" applyAlignment="1">
      <alignment horizontal="center" vertical="center"/>
    </xf>
    <xf numFmtId="171" fontId="40" fillId="0" borderId="4" xfId="15" applyNumberFormat="1" applyFont="1" applyBorder="1" applyAlignment="1">
      <alignment horizontal="center" vertical="center"/>
    </xf>
    <xf numFmtId="174" fontId="40" fillId="0" borderId="4" xfId="14" applyFont="1" applyBorder="1" applyAlignment="1">
      <alignment horizontal="center" vertical="center"/>
    </xf>
    <xf numFmtId="174" fontId="40" fillId="0" borderId="5" xfId="14" applyFont="1" applyBorder="1" applyAlignment="1">
      <alignment horizontal="center" vertical="center"/>
    </xf>
    <xf numFmtId="171" fontId="40" fillId="5" borderId="60" xfId="15" applyNumberFormat="1" applyFont="1" applyFill="1" applyBorder="1" applyAlignment="1">
      <alignment horizontal="center" vertical="center"/>
    </xf>
    <xf numFmtId="173" fontId="40" fillId="0" borderId="62" xfId="10908" applyNumberFormat="1" applyFont="1" applyBorder="1" applyAlignment="1">
      <alignment horizontal="right" vertical="center"/>
    </xf>
    <xf numFmtId="173" fontId="40" fillId="0" borderId="64" xfId="10908" applyNumberFormat="1" applyFont="1" applyBorder="1" applyAlignment="1">
      <alignment horizontal="right" vertical="center"/>
    </xf>
    <xf numFmtId="173" fontId="40" fillId="0" borderId="63" xfId="10908" applyNumberFormat="1" applyFont="1" applyBorder="1" applyAlignment="1">
      <alignment horizontal="right" vertical="center"/>
    </xf>
    <xf numFmtId="171" fontId="40" fillId="5" borderId="62" xfId="53510" applyNumberFormat="1" applyFont="1" applyFill="1" applyBorder="1" applyAlignment="1">
      <alignment horizontal="center" vertical="center"/>
    </xf>
    <xf numFmtId="171" fontId="40" fillId="5" borderId="63" xfId="53510" applyNumberFormat="1" applyFont="1" applyFill="1" applyBorder="1" applyAlignment="1">
      <alignment horizontal="center" vertical="center"/>
    </xf>
    <xf numFmtId="0" fontId="9" fillId="6" borderId="4" xfId="13" applyFill="1" applyBorder="1" applyAlignment="1">
      <alignment vertical="center"/>
    </xf>
    <xf numFmtId="0" fontId="9" fillId="6" borderId="4" xfId="13" applyFill="1" applyBorder="1" applyAlignment="1">
      <alignment vertical="center" wrapText="1"/>
    </xf>
    <xf numFmtId="0" fontId="59" fillId="6" borderId="4" xfId="13" applyFont="1" applyFill="1" applyBorder="1" applyAlignment="1">
      <alignment horizontal="left" vertical="center" wrapText="1"/>
    </xf>
    <xf numFmtId="0" fontId="9" fillId="0" borderId="4" xfId="13" applyBorder="1" applyAlignment="1">
      <alignment vertical="center"/>
    </xf>
    <xf numFmtId="0" fontId="59" fillId="6" borderId="4" xfId="13" applyFont="1" applyFill="1" applyBorder="1" applyAlignment="1">
      <alignment vertical="center" wrapText="1"/>
    </xf>
    <xf numFmtId="0" fontId="59" fillId="5" borderId="4" xfId="13" applyFont="1" applyFill="1" applyBorder="1" applyAlignment="1">
      <alignment vertical="center"/>
    </xf>
    <xf numFmtId="0" fontId="9" fillId="5" borderId="4" xfId="13" applyFill="1" applyBorder="1" applyAlignment="1">
      <alignment vertical="center"/>
    </xf>
    <xf numFmtId="0" fontId="9" fillId="0" borderId="62" xfId="13" applyBorder="1" applyAlignment="1">
      <alignment vertical="center"/>
    </xf>
    <xf numFmtId="0" fontId="9" fillId="0" borderId="66" xfId="13" applyBorder="1" applyAlignment="1">
      <alignment horizontal="justify" vertical="center" wrapText="1"/>
    </xf>
    <xf numFmtId="0" fontId="59" fillId="0" borderId="4" xfId="13" applyFont="1" applyBorder="1" applyAlignment="1">
      <alignment horizontal="justify" vertical="center" wrapText="1"/>
    </xf>
    <xf numFmtId="0" fontId="9" fillId="0" borderId="4" xfId="13" applyBorder="1"/>
    <xf numFmtId="0" fontId="59" fillId="0" borderId="62" xfId="13" applyFont="1" applyBorder="1" applyAlignment="1">
      <alignment vertical="center"/>
    </xf>
    <xf numFmtId="0" fontId="9" fillId="0" borderId="66" xfId="13" applyBorder="1" applyAlignment="1">
      <alignment vertical="center"/>
    </xf>
    <xf numFmtId="0" fontId="59" fillId="0" borderId="4" xfId="13" quotePrefix="1" applyFont="1" applyBorder="1" applyAlignment="1">
      <alignment vertical="center"/>
    </xf>
    <xf numFmtId="0" fontId="9" fillId="0" borderId="4" xfId="13" quotePrefix="1" applyBorder="1" applyAlignment="1">
      <alignment vertical="center"/>
    </xf>
    <xf numFmtId="0" fontId="59" fillId="0" borderId="4" xfId="13" applyFont="1" applyBorder="1" applyAlignment="1">
      <alignment vertical="center"/>
    </xf>
    <xf numFmtId="0" fontId="59" fillId="5" borderId="8" xfId="13" applyFont="1" applyFill="1" applyBorder="1"/>
    <xf numFmtId="0" fontId="59" fillId="5" borderId="4" xfId="13" applyFont="1" applyFill="1" applyBorder="1"/>
    <xf numFmtId="221" fontId="40" fillId="0" borderId="62" xfId="14" applyNumberFormat="1" applyFont="1" applyBorder="1" applyAlignment="1">
      <alignment horizontal="center"/>
    </xf>
    <xf numFmtId="221" fontId="40" fillId="0" borderId="64" xfId="14" applyNumberFormat="1" applyFont="1" applyBorder="1" applyAlignment="1">
      <alignment horizontal="center"/>
    </xf>
    <xf numFmtId="221" fontId="40" fillId="0" borderId="4" xfId="14" applyNumberFormat="1" applyFont="1" applyBorder="1" applyAlignment="1">
      <alignment horizontal="center"/>
    </xf>
    <xf numFmtId="221" fontId="40" fillId="0" borderId="0" xfId="14" applyNumberFormat="1" applyFont="1" applyAlignment="1">
      <alignment horizontal="center"/>
    </xf>
    <xf numFmtId="221" fontId="41" fillId="0" borderId="10" xfId="14" applyNumberFormat="1" applyFont="1" applyBorder="1" applyAlignment="1">
      <alignment horizontal="center"/>
    </xf>
    <xf numFmtId="171" fontId="41" fillId="6" borderId="68" xfId="15" applyNumberFormat="1" applyFont="1" applyFill="1" applyBorder="1" applyAlignment="1">
      <alignment horizontal="center"/>
    </xf>
    <xf numFmtId="173" fontId="41" fillId="0" borderId="4" xfId="14" applyNumberFormat="1" applyFont="1" applyBorder="1" applyAlignment="1">
      <alignment horizontal="center" vertical="center"/>
    </xf>
    <xf numFmtId="173" fontId="41" fillId="0" borderId="0" xfId="14" applyNumberFormat="1" applyFont="1" applyAlignment="1">
      <alignment horizontal="center" vertical="center"/>
    </xf>
    <xf numFmtId="171" fontId="41" fillId="0" borderId="5" xfId="15" applyNumberFormat="1" applyFont="1" applyBorder="1" applyAlignment="1">
      <alignment horizontal="center" vertical="center"/>
    </xf>
    <xf numFmtId="173" fontId="40" fillId="0" borderId="4" xfId="14" applyNumberFormat="1" applyFont="1" applyBorder="1" applyAlignment="1">
      <alignment horizontal="center" vertical="center"/>
    </xf>
    <xf numFmtId="173" fontId="40" fillId="0" borderId="0" xfId="14" applyNumberFormat="1" applyFont="1" applyAlignment="1">
      <alignment horizontal="center" vertical="center"/>
    </xf>
    <xf numFmtId="171" fontId="40" fillId="0" borderId="5" xfId="15" applyNumberFormat="1" applyFont="1" applyBorder="1" applyAlignment="1">
      <alignment horizontal="center" vertical="center"/>
    </xf>
    <xf numFmtId="10" fontId="40" fillId="0" borderId="4" xfId="15" applyNumberFormat="1" applyFont="1" applyBorder="1" applyAlignment="1">
      <alignment horizontal="center" vertical="center"/>
    </xf>
    <xf numFmtId="10" fontId="40" fillId="0" borderId="0" xfId="15" applyNumberFormat="1" applyFont="1" applyAlignment="1">
      <alignment horizontal="center" vertical="center"/>
    </xf>
    <xf numFmtId="10" fontId="41" fillId="0" borderId="4" xfId="15" applyNumberFormat="1" applyFont="1" applyBorder="1" applyAlignment="1">
      <alignment horizontal="center" vertical="center"/>
    </xf>
    <xf numFmtId="10" fontId="41" fillId="0" borderId="0" xfId="15" applyNumberFormat="1" applyFont="1" applyAlignment="1">
      <alignment horizontal="center" vertical="center"/>
    </xf>
    <xf numFmtId="171" fontId="41" fillId="0" borderId="4" xfId="15" applyNumberFormat="1" applyFont="1" applyBorder="1" applyAlignment="1">
      <alignment horizontal="center" vertical="center"/>
    </xf>
    <xf numFmtId="10" fontId="41" fillId="0" borderId="71" xfId="15" applyNumberFormat="1" applyFont="1" applyBorder="1" applyAlignment="1">
      <alignment horizontal="center" vertical="center"/>
    </xf>
    <xf numFmtId="10" fontId="41" fillId="0" borderId="13" xfId="15" applyNumberFormat="1" applyFont="1" applyBorder="1" applyAlignment="1">
      <alignment horizontal="center" vertical="center"/>
    </xf>
    <xf numFmtId="10" fontId="41" fillId="0" borderId="60" xfId="15" applyNumberFormat="1" applyFont="1" applyBorder="1" applyAlignment="1">
      <alignment horizontal="center" vertical="center"/>
    </xf>
    <xf numFmtId="171" fontId="41" fillId="0" borderId="66" xfId="15" applyNumberFormat="1" applyFont="1" applyBorder="1" applyAlignment="1">
      <alignment horizontal="center" vertical="center"/>
    </xf>
    <xf numFmtId="0" fontId="39" fillId="3" borderId="1" xfId="0" quotePrefix="1" applyFont="1" applyFill="1" applyBorder="1"/>
    <xf numFmtId="0" fontId="39" fillId="3" borderId="66" xfId="53" quotePrefix="1" applyFont="1" applyFill="1" applyBorder="1" applyAlignment="1">
      <alignment vertical="center"/>
    </xf>
    <xf numFmtId="49" fontId="39" fillId="3" borderId="66" xfId="0" quotePrefix="1" applyNumberFormat="1" applyFont="1" applyFill="1" applyBorder="1" applyAlignment="1">
      <alignment vertical="top"/>
    </xf>
    <xf numFmtId="0" fontId="39" fillId="3" borderId="66" xfId="0" quotePrefix="1" applyFont="1" applyFill="1" applyBorder="1" applyAlignment="1">
      <alignment vertical="top"/>
    </xf>
    <xf numFmtId="221" fontId="40" fillId="0" borderId="62" xfId="5" applyNumberFormat="1" applyFont="1" applyBorder="1" applyAlignment="1">
      <alignment horizontal="center" vertical="center"/>
    </xf>
    <xf numFmtId="221" fontId="40" fillId="0" borderId="64" xfId="5" applyNumberFormat="1" applyFont="1" applyBorder="1" applyAlignment="1">
      <alignment horizontal="center" vertical="center"/>
    </xf>
    <xf numFmtId="171" fontId="40" fillId="0" borderId="62" xfId="53521" applyNumberFormat="1" applyFont="1" applyBorder="1" applyAlignment="1">
      <alignment horizontal="center" vertical="center"/>
    </xf>
    <xf numFmtId="171" fontId="40" fillId="0" borderId="63" xfId="53521" applyNumberFormat="1" applyFont="1" applyBorder="1" applyAlignment="1">
      <alignment horizontal="center" vertical="center"/>
    </xf>
    <xf numFmtId="221" fontId="40" fillId="0" borderId="4" xfId="5" applyNumberFormat="1" applyFont="1" applyBorder="1" applyAlignment="1">
      <alignment horizontal="center" vertical="center"/>
    </xf>
    <xf numFmtId="221" fontId="40" fillId="0" borderId="0" xfId="5" applyNumberFormat="1" applyFont="1" applyAlignment="1">
      <alignment horizontal="center" vertical="center"/>
    </xf>
    <xf numFmtId="171" fontId="40" fillId="0" borderId="4" xfId="53521" applyNumberFormat="1" applyFont="1" applyBorder="1" applyAlignment="1">
      <alignment horizontal="center" vertical="center"/>
    </xf>
    <xf numFmtId="171" fontId="40" fillId="0" borderId="5" xfId="53521" applyNumberFormat="1" applyFont="1" applyBorder="1" applyAlignment="1">
      <alignment horizontal="center" vertical="center"/>
    </xf>
    <xf numFmtId="221" fontId="41" fillId="0" borderId="8" xfId="5" applyNumberFormat="1" applyFont="1" applyBorder="1" applyAlignment="1">
      <alignment horizontal="center" vertical="center"/>
    </xf>
    <xf numFmtId="221" fontId="41" fillId="0" borderId="7" xfId="5" applyNumberFormat="1" applyFont="1" applyBorder="1" applyAlignment="1">
      <alignment horizontal="center" vertical="center"/>
    </xf>
    <xf numFmtId="171" fontId="41" fillId="0" borderId="8" xfId="53521" applyNumberFormat="1" applyFont="1" applyBorder="1" applyAlignment="1">
      <alignment horizontal="center" vertical="center"/>
    </xf>
    <xf numFmtId="171" fontId="41" fillId="0" borderId="9" xfId="53521" applyNumberFormat="1" applyFont="1" applyBorder="1" applyAlignment="1">
      <alignment horizontal="center" vertical="center"/>
    </xf>
    <xf numFmtId="222" fontId="40" fillId="0" borderId="62" xfId="5" applyNumberFormat="1" applyFont="1" applyBorder="1" applyAlignment="1">
      <alignment horizontal="center" vertical="center"/>
    </xf>
    <xf numFmtId="222" fontId="40" fillId="0" borderId="64" xfId="5" applyNumberFormat="1" applyFont="1" applyBorder="1" applyAlignment="1">
      <alignment horizontal="center" vertical="center"/>
    </xf>
    <xf numFmtId="222" fontId="40" fillId="0" borderId="4" xfId="5" applyNumberFormat="1" applyFont="1" applyBorder="1" applyAlignment="1">
      <alignment horizontal="center" vertical="center"/>
    </xf>
    <xf numFmtId="222" fontId="40" fillId="0" borderId="0" xfId="5" applyNumberFormat="1" applyFont="1" applyAlignment="1">
      <alignment horizontal="center" vertical="center"/>
    </xf>
    <xf numFmtId="171" fontId="40" fillId="0" borderId="3" xfId="53510" applyNumberFormat="1" applyFont="1" applyBorder="1" applyAlignment="1">
      <alignment horizontal="center" vertical="center"/>
    </xf>
    <xf numFmtId="222" fontId="41" fillId="0" borderId="66" xfId="5" applyNumberFormat="1" applyFont="1" applyBorder="1" applyAlignment="1">
      <alignment horizontal="center" vertical="center"/>
    </xf>
    <xf numFmtId="222" fontId="41" fillId="0" borderId="60" xfId="5" applyNumberFormat="1" applyFont="1" applyBorder="1" applyAlignment="1">
      <alignment horizontal="center" vertical="center"/>
    </xf>
    <xf numFmtId="171" fontId="41" fillId="0" borderId="8" xfId="53510" applyNumberFormat="1" applyFont="1" applyBorder="1" applyAlignment="1">
      <alignment horizontal="center" vertical="center"/>
    </xf>
    <xf numFmtId="171" fontId="41" fillId="0" borderId="6" xfId="53510" applyNumberFormat="1" applyFont="1" applyBorder="1" applyAlignment="1">
      <alignment horizontal="center" vertical="center"/>
    </xf>
    <xf numFmtId="3" fontId="40" fillId="0" borderId="62" xfId="53493" applyNumberFormat="1" applyFont="1" applyBorder="1" applyAlignment="1">
      <alignment horizontal="center"/>
    </xf>
    <xf numFmtId="171" fontId="40" fillId="0" borderId="62" xfId="53496" applyNumberFormat="1" applyFont="1" applyBorder="1" applyAlignment="1">
      <alignment horizontal="center"/>
    </xf>
    <xf numFmtId="171" fontId="40" fillId="0" borderId="63" xfId="53496" applyNumberFormat="1" applyFont="1" applyBorder="1" applyAlignment="1">
      <alignment horizontal="center"/>
    </xf>
    <xf numFmtId="3" fontId="40" fillId="0" borderId="4" xfId="53493" applyNumberFormat="1" applyFont="1" applyBorder="1" applyAlignment="1">
      <alignment horizontal="center"/>
    </xf>
    <xf numFmtId="171" fontId="40" fillId="0" borderId="4" xfId="53496" applyNumberFormat="1" applyFont="1" applyBorder="1" applyAlignment="1">
      <alignment horizontal="center"/>
    </xf>
    <xf numFmtId="171" fontId="40" fillId="0" borderId="5" xfId="53496" applyNumberFormat="1" applyFont="1" applyBorder="1" applyAlignment="1">
      <alignment horizontal="center"/>
    </xf>
    <xf numFmtId="3" fontId="40" fillId="0" borderId="66" xfId="53493" applyNumberFormat="1" applyFont="1" applyBorder="1" applyAlignment="1">
      <alignment horizontal="center"/>
    </xf>
    <xf numFmtId="3" fontId="40" fillId="0" borderId="60" xfId="53493" applyNumberFormat="1" applyFont="1" applyBorder="1" applyAlignment="1">
      <alignment horizontal="center"/>
    </xf>
    <xf numFmtId="171" fontId="40" fillId="0" borderId="66" xfId="53496" applyNumberFormat="1" applyFont="1" applyBorder="1" applyAlignment="1">
      <alignment horizontal="center"/>
    </xf>
    <xf numFmtId="171" fontId="40" fillId="0" borderId="67" xfId="53496" applyNumberFormat="1" applyFont="1" applyBorder="1" applyAlignment="1">
      <alignment horizontal="center"/>
    </xf>
    <xf numFmtId="171" fontId="41" fillId="0" borderId="8" xfId="53496" applyNumberFormat="1" applyFont="1" applyBorder="1" applyAlignment="1">
      <alignment horizontal="center" vertical="center"/>
    </xf>
    <xf numFmtId="171" fontId="41" fillId="0" borderId="9" xfId="53496" applyNumberFormat="1" applyFont="1" applyBorder="1" applyAlignment="1">
      <alignment horizontal="center" vertical="center"/>
    </xf>
    <xf numFmtId="221" fontId="40" fillId="0" borderId="63" xfId="5" applyNumberFormat="1" applyFont="1" applyBorder="1" applyAlignment="1">
      <alignment horizontal="center" vertical="center"/>
    </xf>
    <xf numFmtId="221" fontId="41" fillId="0" borderId="9" xfId="5" applyNumberFormat="1" applyFont="1" applyBorder="1" applyAlignment="1">
      <alignment horizontal="center" vertical="center"/>
    </xf>
    <xf numFmtId="0" fontId="39" fillId="3" borderId="1" xfId="0" quotePrefix="1" applyFont="1" applyFill="1" applyBorder="1" applyAlignment="1">
      <alignment horizontal="left"/>
    </xf>
    <xf numFmtId="1" fontId="39" fillId="3" borderId="66" xfId="14" applyNumberFormat="1" applyFont="1" applyFill="1" applyBorder="1" applyAlignment="1">
      <alignment horizontal="center" vertical="center"/>
    </xf>
    <xf numFmtId="1" fontId="39" fillId="3" borderId="2" xfId="14" applyNumberFormat="1" applyFont="1" applyFill="1" applyBorder="1" applyAlignment="1">
      <alignment horizontal="center" vertical="center"/>
    </xf>
    <xf numFmtId="14" fontId="39" fillId="3" borderId="66" xfId="37" applyNumberFormat="1" applyFont="1" applyFill="1" applyBorder="1" applyAlignment="1">
      <alignment horizontal="center"/>
    </xf>
    <xf numFmtId="0" fontId="40" fillId="0" borderId="3" xfId="0" applyFont="1" applyBorder="1" applyAlignment="1">
      <alignment horizontal="left" vertical="center" indent="1"/>
    </xf>
    <xf numFmtId="0" fontId="40" fillId="0" borderId="3" xfId="0" applyFont="1" applyBorder="1" applyAlignment="1">
      <alignment horizontal="left" vertical="center" wrapText="1" indent="1"/>
    </xf>
    <xf numFmtId="0" fontId="42" fillId="0" borderId="3" xfId="0" applyFont="1" applyBorder="1" applyAlignment="1">
      <alignment horizontal="left" wrapText="1" indent="2"/>
    </xf>
    <xf numFmtId="0" fontId="42" fillId="0" borderId="3" xfId="0" applyFont="1" applyBorder="1" applyAlignment="1">
      <alignment horizontal="left" indent="2"/>
    </xf>
    <xf numFmtId="0" fontId="41" fillId="0" borderId="70" xfId="0" applyFont="1" applyBorder="1" applyAlignment="1">
      <alignment horizontal="left" vertical="center" indent="1"/>
    </xf>
    <xf numFmtId="0" fontId="41" fillId="0" borderId="3" xfId="0" applyFont="1" applyBorder="1" applyAlignment="1">
      <alignment horizontal="left" vertical="center"/>
    </xf>
    <xf numFmtId="0" fontId="41" fillId="0" borderId="3" xfId="0" applyFont="1" applyBorder="1" applyAlignment="1">
      <alignment horizontal="left" vertical="center" indent="1"/>
    </xf>
    <xf numFmtId="0" fontId="41" fillId="0" borderId="72" xfId="0" applyFont="1" applyBorder="1" applyAlignment="1">
      <alignment horizontal="left" vertical="center" indent="1"/>
    </xf>
    <xf numFmtId="0" fontId="41" fillId="0" borderId="1" xfId="0" applyFont="1" applyBorder="1" applyAlignment="1">
      <alignment horizontal="left" vertical="center" indent="1"/>
    </xf>
    <xf numFmtId="14" fontId="229" fillId="3" borderId="0" xfId="38" applyNumberFormat="1" applyFont="1" applyFill="1" applyAlignment="1">
      <alignment horizontal="center" vertical="center" wrapText="1"/>
    </xf>
    <xf numFmtId="14" fontId="229" fillId="3" borderId="5" xfId="38" applyNumberFormat="1" applyFont="1" applyFill="1" applyBorder="1" applyAlignment="1">
      <alignment horizontal="center" vertical="center" wrapText="1"/>
    </xf>
    <xf numFmtId="43" fontId="256" fillId="0" borderId="4" xfId="53509" applyFont="1" applyBorder="1" applyAlignment="1">
      <alignment horizontal="center" vertical="center"/>
    </xf>
    <xf numFmtId="43" fontId="256" fillId="0" borderId="0" xfId="53509" applyFont="1" applyAlignment="1">
      <alignment horizontal="center" vertical="center"/>
    </xf>
    <xf numFmtId="43" fontId="256" fillId="0" borderId="5" xfId="53509" applyFont="1" applyBorder="1" applyAlignment="1">
      <alignment horizontal="center" vertical="center"/>
    </xf>
    <xf numFmtId="43" fontId="215" fillId="0" borderId="4" xfId="53509" applyFont="1" applyBorder="1" applyAlignment="1">
      <alignment horizontal="center" vertical="center"/>
    </xf>
    <xf numFmtId="43" fontId="215" fillId="0" borderId="66" xfId="53509" applyFont="1" applyBorder="1" applyAlignment="1">
      <alignment horizontal="center" vertical="center"/>
    </xf>
    <xf numFmtId="17" fontId="39" fillId="3" borderId="4" xfId="53512" quotePrefix="1" applyNumberFormat="1" applyFont="1" applyFill="1" applyBorder="1" applyAlignment="1">
      <alignment horizontal="center" vertical="center"/>
    </xf>
    <xf numFmtId="17" fontId="39" fillId="3" borderId="0" xfId="53512" quotePrefix="1" applyNumberFormat="1" applyFont="1" applyFill="1" applyAlignment="1">
      <alignment horizontal="center" vertical="center"/>
    </xf>
    <xf numFmtId="17" fontId="39" fillId="3" borderId="5" xfId="53512" quotePrefix="1" applyNumberFormat="1" applyFont="1" applyFill="1" applyBorder="1" applyAlignment="1">
      <alignment horizontal="center" vertical="center"/>
    </xf>
    <xf numFmtId="0" fontId="24" fillId="0" borderId="4" xfId="0" applyFont="1" applyBorder="1"/>
    <xf numFmtId="0" fontId="24" fillId="0" borderId="5" xfId="0" applyFont="1" applyBorder="1"/>
    <xf numFmtId="1" fontId="39" fillId="3" borderId="60" xfId="24" quotePrefix="1" applyNumberFormat="1" applyFont="1" applyFill="1" applyBorder="1" applyAlignment="1">
      <alignment horizontal="center" vertical="center"/>
    </xf>
    <xf numFmtId="0" fontId="39" fillId="3" borderId="66" xfId="53493" quotePrefix="1" applyFont="1" applyFill="1" applyBorder="1" applyAlignment="1">
      <alignment horizontal="center" vertical="center"/>
    </xf>
    <xf numFmtId="0" fontId="28" fillId="0" borderId="5" xfId="21" applyFont="1" applyBorder="1"/>
    <xf numFmtId="0" fontId="32" fillId="0" borderId="5" xfId="21" applyFont="1" applyBorder="1"/>
    <xf numFmtId="0" fontId="39" fillId="3" borderId="60" xfId="0" quotePrefix="1" applyFont="1" applyFill="1" applyBorder="1" applyAlignment="1">
      <alignment horizontal="center" vertical="center"/>
    </xf>
    <xf numFmtId="227" fontId="40" fillId="5" borderId="64" xfId="53509" applyNumberFormat="1" applyFont="1" applyFill="1" applyBorder="1" applyAlignment="1">
      <alignment horizontal="center" vertical="center"/>
    </xf>
    <xf numFmtId="227" fontId="40" fillId="5" borderId="0" xfId="53509" applyNumberFormat="1" applyFont="1" applyFill="1" applyBorder="1" applyAlignment="1">
      <alignment horizontal="center" vertical="center"/>
    </xf>
    <xf numFmtId="227" fontId="40" fillId="5" borderId="60" xfId="53509" applyNumberFormat="1" applyFont="1" applyFill="1" applyBorder="1" applyAlignment="1">
      <alignment horizontal="center" vertical="center"/>
    </xf>
    <xf numFmtId="195" fontId="41" fillId="5" borderId="7" xfId="53509" applyNumberFormat="1" applyFont="1" applyFill="1" applyBorder="1" applyAlignment="1">
      <alignment horizontal="center" vertical="center"/>
    </xf>
    <xf numFmtId="1" fontId="255" fillId="4" borderId="67" xfId="53506" quotePrefix="1" applyNumberFormat="1" applyFont="1" applyFill="1" applyBorder="1" applyAlignment="1">
      <alignment horizontal="center" vertical="center"/>
    </xf>
    <xf numFmtId="1" fontId="255" fillId="4" borderId="66" xfId="53506" quotePrefix="1" applyNumberFormat="1" applyFont="1" applyFill="1" applyBorder="1" applyAlignment="1">
      <alignment horizontal="center" vertical="center"/>
    </xf>
    <xf numFmtId="1" fontId="255" fillId="4" borderId="60" xfId="53506" quotePrefix="1" applyNumberFormat="1" applyFont="1" applyFill="1" applyBorder="1" applyAlignment="1">
      <alignment horizontal="center" vertical="center"/>
    </xf>
    <xf numFmtId="9" fontId="40" fillId="5" borderId="62" xfId="53510" applyFont="1" applyFill="1" applyBorder="1" applyAlignment="1">
      <alignment horizontal="center" vertical="center"/>
    </xf>
    <xf numFmtId="0" fontId="39" fillId="3" borderId="0" xfId="53493" quotePrefix="1" applyFont="1" applyFill="1" applyAlignment="1">
      <alignment horizontal="center" vertical="center"/>
    </xf>
    <xf numFmtId="37" fontId="39" fillId="3" borderId="66" xfId="0" quotePrefix="1" applyNumberFormat="1" applyFont="1" applyFill="1" applyBorder="1" applyAlignment="1">
      <alignment horizontal="center"/>
    </xf>
    <xf numFmtId="37" fontId="39" fillId="3" borderId="60" xfId="0" quotePrefix="1" applyNumberFormat="1" applyFont="1" applyFill="1" applyBorder="1" applyAlignment="1">
      <alignment horizontal="center"/>
    </xf>
    <xf numFmtId="37" fontId="39" fillId="3" borderId="12" xfId="0" quotePrefix="1" applyNumberFormat="1" applyFont="1" applyFill="1" applyBorder="1" applyAlignment="1">
      <alignment horizontal="center"/>
    </xf>
    <xf numFmtId="1" fontId="39" fillId="3" borderId="0" xfId="14" quotePrefix="1" applyNumberFormat="1" applyFont="1" applyFill="1" applyBorder="1" applyAlignment="1">
      <alignment horizontal="center" vertical="center"/>
    </xf>
    <xf numFmtId="0" fontId="39" fillId="3" borderId="0" xfId="0" quotePrefix="1" applyFont="1" applyFill="1" applyAlignment="1">
      <alignment horizontal="center" vertical="center"/>
    </xf>
    <xf numFmtId="0" fontId="39" fillId="4" borderId="67" xfId="39" quotePrefix="1" applyFont="1" applyFill="1" applyBorder="1" applyAlignment="1">
      <alignment horizontal="center"/>
    </xf>
    <xf numFmtId="171" fontId="215" fillId="0" borderId="0" xfId="53510" applyNumberFormat="1" applyFont="1" applyBorder="1" applyAlignment="1">
      <alignment horizontal="center" vertical="center"/>
    </xf>
    <xf numFmtId="171" fontId="211" fillId="0" borderId="0" xfId="53510" applyNumberFormat="1" applyFont="1" applyBorder="1" applyAlignment="1">
      <alignment horizontal="center" vertical="center"/>
    </xf>
    <xf numFmtId="3" fontId="215" fillId="0" borderId="63" xfId="39" applyNumberFormat="1" applyFont="1" applyBorder="1" applyAlignment="1">
      <alignment horizontal="center" vertical="center"/>
    </xf>
    <xf numFmtId="3" fontId="215" fillId="124" borderId="4" xfId="39" applyNumberFormat="1" applyFont="1" applyFill="1" applyBorder="1" applyAlignment="1">
      <alignment horizontal="center" vertical="center"/>
    </xf>
    <xf numFmtId="171" fontId="215" fillId="0" borderId="63" xfId="32495" applyNumberFormat="1" applyFont="1" applyBorder="1" applyAlignment="1">
      <alignment horizontal="center" vertical="center"/>
    </xf>
    <xf numFmtId="171" fontId="215" fillId="0" borderId="62" xfId="32495" applyNumberFormat="1" applyFont="1" applyBorder="1" applyAlignment="1">
      <alignment horizontal="center" vertical="center"/>
    </xf>
    <xf numFmtId="171" fontId="222" fillId="0" borderId="62" xfId="53510" applyNumberFormat="1" applyFont="1" applyBorder="1" applyAlignment="1">
      <alignment horizontal="center" vertical="center"/>
    </xf>
    <xf numFmtId="171" fontId="222" fillId="0" borderId="63" xfId="53510" applyNumberFormat="1" applyFont="1" applyBorder="1" applyAlignment="1">
      <alignment horizontal="center" vertical="center"/>
    </xf>
    <xf numFmtId="171" fontId="222" fillId="0" borderId="0" xfId="53510" applyNumberFormat="1" applyFont="1" applyAlignment="1">
      <alignment horizontal="center" vertical="center"/>
    </xf>
    <xf numFmtId="171" fontId="42" fillId="0" borderId="0" xfId="53510" applyNumberFormat="1" applyFont="1" applyAlignment="1">
      <alignment horizontal="center" vertical="center"/>
    </xf>
    <xf numFmtId="171" fontId="42" fillId="124" borderId="0" xfId="53510" applyNumberFormat="1" applyFont="1" applyFill="1" applyAlignment="1">
      <alignment horizontal="center" vertical="center"/>
    </xf>
    <xf numFmtId="171" fontId="42" fillId="123" borderId="0" xfId="53510" applyNumberFormat="1" applyFont="1" applyFill="1" applyAlignment="1">
      <alignment horizontal="center" vertical="center"/>
    </xf>
    <xf numFmtId="171" fontId="222" fillId="124" borderId="0" xfId="53510" applyNumberFormat="1" applyFont="1" applyFill="1" applyAlignment="1">
      <alignment horizontal="center" vertical="center"/>
    </xf>
    <xf numFmtId="171" fontId="222" fillId="0" borderId="7" xfId="53510" applyNumberFormat="1" applyFont="1" applyBorder="1" applyAlignment="1">
      <alignment horizontal="center" vertical="center"/>
    </xf>
    <xf numFmtId="17" fontId="1" fillId="3" borderId="4" xfId="0" quotePrefix="1" applyNumberFormat="1" applyFont="1" applyFill="1" applyBorder="1" applyAlignment="1">
      <alignment horizontal="center" vertical="center"/>
    </xf>
    <xf numFmtId="17" fontId="1" fillId="3" borderId="5" xfId="0" quotePrefix="1" applyNumberFormat="1" applyFont="1" applyFill="1" applyBorder="1" applyAlignment="1">
      <alignment horizontal="center" vertical="center"/>
    </xf>
    <xf numFmtId="0" fontId="39" fillId="3" borderId="60" xfId="0" applyFont="1" applyFill="1" applyBorder="1" applyAlignment="1">
      <alignment horizontal="center" vertical="center"/>
    </xf>
    <xf numFmtId="221" fontId="42" fillId="0" borderId="64" xfId="0" applyNumberFormat="1" applyFont="1" applyBorder="1" applyAlignment="1">
      <alignment horizontal="center"/>
    </xf>
    <xf numFmtId="221" fontId="42" fillId="0" borderId="0" xfId="0" applyNumberFormat="1" applyFont="1" applyAlignment="1">
      <alignment horizontal="center"/>
    </xf>
    <xf numFmtId="221" fontId="222" fillId="0" borderId="10" xfId="0" applyNumberFormat="1" applyFont="1" applyBorder="1" applyAlignment="1">
      <alignment horizontal="center"/>
    </xf>
    <xf numFmtId="173" fontId="41" fillId="0" borderId="0" xfId="14" applyNumberFormat="1" applyFont="1" applyBorder="1" applyAlignment="1">
      <alignment horizontal="center" vertical="center"/>
    </xf>
    <xf numFmtId="221" fontId="40" fillId="0" borderId="0" xfId="14" applyNumberFormat="1" applyFont="1" applyBorder="1" applyAlignment="1">
      <alignment horizontal="center"/>
    </xf>
    <xf numFmtId="173" fontId="40" fillId="0" borderId="0" xfId="14" applyNumberFormat="1" applyFont="1" applyBorder="1" applyAlignment="1">
      <alignment horizontal="center" vertical="center"/>
    </xf>
    <xf numFmtId="14" fontId="39" fillId="3" borderId="67" xfId="37" applyNumberFormat="1" applyFont="1" applyFill="1" applyBorder="1" applyAlignment="1">
      <alignment horizontal="center"/>
    </xf>
    <xf numFmtId="171" fontId="41" fillId="6" borderId="69" xfId="15" applyNumberFormat="1" applyFont="1" applyFill="1" applyBorder="1" applyAlignment="1">
      <alignment horizontal="center"/>
    </xf>
    <xf numFmtId="171" fontId="41" fillId="0" borderId="67" xfId="15" applyNumberFormat="1" applyFont="1" applyBorder="1" applyAlignment="1">
      <alignment horizontal="center" vertical="center"/>
    </xf>
    <xf numFmtId="0" fontId="39" fillId="3" borderId="60" xfId="53493" applyFont="1" applyFill="1" applyBorder="1" applyAlignment="1">
      <alignment horizontal="center" vertical="center"/>
    </xf>
    <xf numFmtId="10" fontId="40" fillId="0" borderId="4" xfId="47" applyNumberFormat="1" applyFont="1" applyBorder="1" applyAlignment="1">
      <alignment horizontal="center"/>
    </xf>
    <xf numFmtId="10" fontId="40" fillId="0" borderId="0" xfId="47" applyNumberFormat="1" applyFont="1" applyAlignment="1">
      <alignment horizontal="center"/>
    </xf>
    <xf numFmtId="10" fontId="40" fillId="0" borderId="5" xfId="47" applyNumberFormat="1" applyFont="1" applyBorder="1" applyAlignment="1">
      <alignment horizontal="center"/>
    </xf>
    <xf numFmtId="0" fontId="229" fillId="3" borderId="5" xfId="37" applyFont="1" applyFill="1" applyBorder="1" applyAlignment="1">
      <alignment horizontal="center" vertical="center"/>
    </xf>
    <xf numFmtId="0" fontId="40" fillId="0" borderId="63" xfId="0" applyFont="1" applyBorder="1"/>
    <xf numFmtId="171" fontId="40" fillId="0" borderId="4" xfId="53510" applyNumberFormat="1" applyFont="1" applyBorder="1" applyAlignment="1">
      <alignment horizontal="center"/>
    </xf>
    <xf numFmtId="171" fontId="40" fillId="0" borderId="5" xfId="53510" applyNumberFormat="1" applyFont="1" applyBorder="1" applyAlignment="1">
      <alignment horizontal="center"/>
    </xf>
    <xf numFmtId="171" fontId="40" fillId="0" borderId="4" xfId="53510" applyNumberFormat="1" applyFont="1" applyFill="1" applyBorder="1" applyAlignment="1">
      <alignment horizontal="center"/>
    </xf>
    <xf numFmtId="171" fontId="40" fillId="0" borderId="5" xfId="53510" applyNumberFormat="1" applyFont="1" applyFill="1" applyBorder="1" applyAlignment="1">
      <alignment horizontal="center"/>
    </xf>
    <xf numFmtId="10" fontId="40" fillId="0" borderId="4" xfId="53510" applyNumberFormat="1" applyFont="1" applyBorder="1" applyAlignment="1">
      <alignment horizontal="center"/>
    </xf>
    <xf numFmtId="10" fontId="40" fillId="0" borderId="5" xfId="53510" applyNumberFormat="1" applyFont="1" applyBorder="1" applyAlignment="1">
      <alignment horizontal="center"/>
    </xf>
    <xf numFmtId="171" fontId="40" fillId="0" borderId="66" xfId="53510" applyNumberFormat="1" applyFont="1" applyBorder="1" applyAlignment="1">
      <alignment horizontal="center"/>
    </xf>
    <xf numFmtId="171" fontId="40" fillId="0" borderId="67" xfId="53510" applyNumberFormat="1" applyFont="1" applyBorder="1" applyAlignment="1">
      <alignment horizontal="center"/>
    </xf>
    <xf numFmtId="10" fontId="40" fillId="0" borderId="4" xfId="25" applyNumberFormat="1" applyFont="1" applyBorder="1" applyAlignment="1">
      <alignment horizontal="center"/>
    </xf>
    <xf numFmtId="10" fontId="40" fillId="0" borderId="0" xfId="25" applyNumberFormat="1" applyFont="1" applyBorder="1" applyAlignment="1">
      <alignment horizontal="center"/>
    </xf>
    <xf numFmtId="10" fontId="40" fillId="0" borderId="5" xfId="25" applyNumberFormat="1" applyFont="1" applyBorder="1" applyAlignment="1">
      <alignment horizontal="center"/>
    </xf>
    <xf numFmtId="10" fontId="42" fillId="0" borderId="62" xfId="53510" applyNumberFormat="1" applyFont="1" applyBorder="1" applyAlignment="1">
      <alignment horizontal="center"/>
    </xf>
    <xf numFmtId="10" fontId="42" fillId="0" borderId="64" xfId="53510" applyNumberFormat="1" applyFont="1" applyBorder="1" applyAlignment="1">
      <alignment horizontal="center"/>
    </xf>
    <xf numFmtId="10" fontId="42" fillId="0" borderId="63" xfId="53510" applyNumberFormat="1" applyFont="1" applyBorder="1" applyAlignment="1">
      <alignment horizontal="center"/>
    </xf>
    <xf numFmtId="10" fontId="42" fillId="0" borderId="4" xfId="53510" applyNumberFormat="1" applyFont="1" applyBorder="1" applyAlignment="1">
      <alignment horizontal="center"/>
    </xf>
    <xf numFmtId="10" fontId="42" fillId="0" borderId="0" xfId="53510" applyNumberFormat="1" applyFont="1" applyAlignment="1">
      <alignment horizontal="center"/>
    </xf>
    <xf numFmtId="10" fontId="42" fillId="0" borderId="5" xfId="53510" applyNumberFormat="1" applyFont="1" applyBorder="1" applyAlignment="1">
      <alignment horizontal="center"/>
    </xf>
    <xf numFmtId="10" fontId="42" fillId="0" borderId="66" xfId="53510" applyNumberFormat="1" applyFont="1" applyBorder="1" applyAlignment="1">
      <alignment horizontal="center"/>
    </xf>
    <xf numFmtId="10" fontId="42" fillId="0" borderId="2" xfId="53510" applyNumberFormat="1" applyFont="1" applyBorder="1" applyAlignment="1">
      <alignment horizontal="center"/>
    </xf>
    <xf numFmtId="10" fontId="42" fillId="0" borderId="67" xfId="53510" applyNumberFormat="1" applyFont="1" applyBorder="1" applyAlignment="1">
      <alignment horizontal="center"/>
    </xf>
    <xf numFmtId="1" fontId="229" fillId="3" borderId="0" xfId="37" quotePrefix="1" applyNumberFormat="1" applyFont="1" applyFill="1" applyAlignment="1">
      <alignment horizontal="center" vertical="center"/>
    </xf>
    <xf numFmtId="10" fontId="24" fillId="0" borderId="0" xfId="0" applyNumberFormat="1" applyFont="1"/>
    <xf numFmtId="232" fontId="41" fillId="5" borderId="62" xfId="53510" applyNumberFormat="1" applyFont="1" applyFill="1" applyBorder="1" applyAlignment="1">
      <alignment horizontal="center" vertical="center"/>
    </xf>
    <xf numFmtId="232" fontId="41" fillId="5" borderId="63" xfId="53510" applyNumberFormat="1" applyFont="1" applyFill="1" applyBorder="1" applyAlignment="1">
      <alignment horizontal="center" vertical="center"/>
    </xf>
    <xf numFmtId="232" fontId="41" fillId="5" borderId="8" xfId="53510" applyNumberFormat="1" applyFont="1" applyFill="1" applyBorder="1" applyAlignment="1">
      <alignment horizontal="center" vertical="center"/>
    </xf>
    <xf numFmtId="232" fontId="41" fillId="5" borderId="9" xfId="53510" applyNumberFormat="1" applyFont="1" applyFill="1" applyBorder="1" applyAlignment="1">
      <alignment horizontal="center" vertical="center"/>
    </xf>
    <xf numFmtId="176" fontId="278" fillId="5" borderId="8" xfId="32498" applyNumberFormat="1" applyFont="1" applyFill="1" applyBorder="1" applyAlignment="1">
      <alignment horizontal="center"/>
    </xf>
    <xf numFmtId="176" fontId="278" fillId="5" borderId="9" xfId="32498" applyNumberFormat="1" applyFont="1" applyFill="1" applyBorder="1" applyAlignment="1">
      <alignment horizontal="center"/>
    </xf>
    <xf numFmtId="176" fontId="250" fillId="5" borderId="62" xfId="32498" applyNumberFormat="1" applyFont="1" applyFill="1" applyBorder="1" applyAlignment="1">
      <alignment horizontal="center" vertical="center"/>
    </xf>
    <xf numFmtId="176" fontId="250" fillId="5" borderId="63" xfId="32498" applyNumberFormat="1" applyFont="1" applyFill="1" applyBorder="1" applyAlignment="1">
      <alignment horizontal="center" vertical="center"/>
    </xf>
    <xf numFmtId="176" fontId="250" fillId="5" borderId="4" xfId="32498" applyNumberFormat="1" applyFont="1" applyFill="1" applyBorder="1" applyAlignment="1">
      <alignment horizontal="center" vertical="center"/>
    </xf>
    <xf numFmtId="176" fontId="250" fillId="5" borderId="5" xfId="32498" applyNumberFormat="1" applyFont="1" applyFill="1" applyBorder="1" applyAlignment="1">
      <alignment horizontal="center" vertical="center"/>
    </xf>
    <xf numFmtId="176" fontId="250" fillId="5" borderId="66" xfId="32498" applyNumberFormat="1" applyFont="1" applyFill="1" applyBorder="1" applyAlignment="1">
      <alignment horizontal="center" vertical="center"/>
    </xf>
    <xf numFmtId="176" fontId="250" fillId="5" borderId="67" xfId="32498" applyNumberFormat="1" applyFont="1" applyFill="1" applyBorder="1" applyAlignment="1">
      <alignment horizontal="center" vertical="center"/>
    </xf>
    <xf numFmtId="171" fontId="220" fillId="5" borderId="63" xfId="53510" applyNumberFormat="1" applyFont="1" applyFill="1" applyBorder="1" applyAlignment="1">
      <alignment vertical="center"/>
    </xf>
    <xf numFmtId="171" fontId="220" fillId="5" borderId="5" xfId="53510" applyNumberFormat="1" applyFont="1" applyFill="1" applyBorder="1" applyAlignment="1">
      <alignment vertical="center"/>
    </xf>
    <xf numFmtId="174" fontId="9" fillId="5" borderId="4" xfId="14" applyFont="1" applyFill="1" applyBorder="1" applyAlignment="1">
      <alignment horizontal="center" vertical="center"/>
    </xf>
    <xf numFmtId="174" fontId="9" fillId="5" borderId="5" xfId="14" applyFont="1" applyFill="1" applyBorder="1" applyAlignment="1">
      <alignment horizontal="center" vertical="center"/>
    </xf>
    <xf numFmtId="171" fontId="40" fillId="0" borderId="4" xfId="25" applyNumberFormat="1" applyFont="1" applyBorder="1" applyAlignment="1">
      <alignment horizontal="center"/>
    </xf>
    <xf numFmtId="171" fontId="40" fillId="0" borderId="0" xfId="25" applyNumberFormat="1" applyFont="1" applyBorder="1" applyAlignment="1">
      <alignment horizontal="center"/>
    </xf>
    <xf numFmtId="171" fontId="40" fillId="0" borderId="5" xfId="25" applyNumberFormat="1" applyFont="1" applyBorder="1" applyAlignment="1">
      <alignment horizontal="center"/>
    </xf>
    <xf numFmtId="171" fontId="40" fillId="0" borderId="66" xfId="25" applyNumberFormat="1" applyFont="1" applyBorder="1" applyAlignment="1">
      <alignment horizontal="center"/>
    </xf>
    <xf numFmtId="171" fontId="40" fillId="0" borderId="2" xfId="25" applyNumberFormat="1" applyFont="1" applyBorder="1" applyAlignment="1">
      <alignment horizontal="center"/>
    </xf>
    <xf numFmtId="171" fontId="40" fillId="0" borderId="67" xfId="25" applyNumberFormat="1" applyFont="1" applyBorder="1" applyAlignment="1">
      <alignment horizontal="center"/>
    </xf>
    <xf numFmtId="171" fontId="28" fillId="0" borderId="66" xfId="53510" applyNumberFormat="1" applyFont="1" applyBorder="1" applyAlignment="1">
      <alignment horizontal="center"/>
    </xf>
    <xf numFmtId="171" fontId="28" fillId="0" borderId="67" xfId="53510" applyNumberFormat="1" applyFont="1" applyBorder="1" applyAlignment="1">
      <alignment horizontal="center"/>
    </xf>
    <xf numFmtId="0" fontId="229" fillId="125" borderId="6" xfId="0" applyFont="1" applyFill="1" applyBorder="1" applyAlignment="1">
      <alignment horizontal="center" vertical="center" wrapText="1"/>
    </xf>
    <xf numFmtId="0" fontId="229" fillId="125" borderId="9" xfId="0" applyFont="1" applyFill="1" applyBorder="1" applyAlignment="1">
      <alignment horizontal="center" vertical="center" wrapText="1"/>
    </xf>
    <xf numFmtId="0" fontId="229" fillId="125" borderId="9" xfId="0" applyFont="1" applyFill="1" applyBorder="1" applyAlignment="1">
      <alignment horizontal="center" vertical="center"/>
    </xf>
    <xf numFmtId="0" fontId="215" fillId="0" borderId="8" xfId="0" applyFont="1" applyBorder="1" applyAlignment="1">
      <alignment vertical="center" wrapText="1"/>
    </xf>
    <xf numFmtId="0" fontId="215" fillId="0" borderId="7" xfId="0" applyFont="1" applyBorder="1" applyAlignment="1">
      <alignment vertical="center" wrapText="1"/>
    </xf>
    <xf numFmtId="0" fontId="215" fillId="0" borderId="9" xfId="0" applyFont="1" applyBorder="1" applyAlignment="1">
      <alignment vertical="center" wrapText="1"/>
    </xf>
    <xf numFmtId="0" fontId="211" fillId="0" borderId="1" xfId="0" applyFont="1" applyBorder="1" applyAlignment="1">
      <alignment vertical="center" wrapText="1"/>
    </xf>
    <xf numFmtId="0" fontId="211" fillId="0" borderId="67" xfId="0" applyFont="1" applyBorder="1" applyAlignment="1">
      <alignment horizontal="center" vertical="center" wrapText="1"/>
    </xf>
    <xf numFmtId="0" fontId="40" fillId="0" borderId="67" xfId="0" applyFont="1" applyBorder="1" applyAlignment="1">
      <alignment horizontal="center" vertical="center"/>
    </xf>
    <xf numFmtId="0" fontId="40" fillId="0" borderId="67" xfId="0" applyFont="1" applyBorder="1" applyAlignment="1">
      <alignment horizontal="center" vertical="center" wrapText="1"/>
    </xf>
    <xf numFmtId="0" fontId="215" fillId="0" borderId="7" xfId="0" applyFont="1" applyBorder="1" applyAlignment="1">
      <alignment vertical="center"/>
    </xf>
    <xf numFmtId="0" fontId="215" fillId="0" borderId="9" xfId="0" applyFont="1" applyBorder="1" applyAlignment="1">
      <alignment vertical="center"/>
    </xf>
    <xf numFmtId="0" fontId="40" fillId="0" borderId="1" xfId="0" applyFont="1" applyBorder="1" applyAlignment="1">
      <alignment vertical="center" wrapText="1"/>
    </xf>
    <xf numFmtId="3" fontId="40" fillId="0" borderId="67" xfId="0" applyNumberFormat="1" applyFont="1" applyBorder="1" applyAlignment="1">
      <alignment horizontal="center" vertical="center" wrapText="1"/>
    </xf>
    <xf numFmtId="0" fontId="211" fillId="0" borderId="67" xfId="0" applyFont="1" applyBorder="1" applyAlignment="1">
      <alignment horizontal="center" vertical="center"/>
    </xf>
    <xf numFmtId="3" fontId="211" fillId="0" borderId="67" xfId="0" applyNumberFormat="1" applyFont="1" applyBorder="1" applyAlignment="1">
      <alignment horizontal="center" vertical="center" wrapText="1"/>
    </xf>
    <xf numFmtId="171" fontId="41" fillId="6" borderId="8" xfId="48867" applyNumberFormat="1" applyFont="1" applyFill="1" applyBorder="1" applyAlignment="1">
      <alignment horizontal="center" vertical="center"/>
    </xf>
    <xf numFmtId="171" fontId="41" fillId="6" borderId="9" xfId="48867" applyNumberFormat="1" applyFont="1" applyFill="1" applyBorder="1" applyAlignment="1">
      <alignment horizontal="center" vertical="center"/>
    </xf>
    <xf numFmtId="221" fontId="40" fillId="0" borderId="9" xfId="14" applyNumberFormat="1" applyFont="1" applyFill="1" applyBorder="1" applyAlignment="1">
      <alignment horizontal="center" vertical="center"/>
    </xf>
    <xf numFmtId="171" fontId="40" fillId="0" borderId="8" xfId="15" applyNumberFormat="1" applyFont="1" applyBorder="1" applyAlignment="1">
      <alignment horizontal="center"/>
    </xf>
    <xf numFmtId="171" fontId="40" fillId="0" borderId="9" xfId="15" applyNumberFormat="1" applyFont="1" applyBorder="1" applyAlignment="1">
      <alignment horizontal="center"/>
    </xf>
    <xf numFmtId="0" fontId="215" fillId="0" borderId="64" xfId="0" applyFont="1" applyBorder="1" applyAlignment="1">
      <alignment vertical="center"/>
    </xf>
    <xf numFmtId="0" fontId="229" fillId="3" borderId="62" xfId="0" applyFont="1" applyFill="1" applyBorder="1" applyAlignment="1">
      <alignment vertical="center" wrapText="1"/>
    </xf>
    <xf numFmtId="0" fontId="215" fillId="0" borderId="65" xfId="0" applyFont="1" applyBorder="1" applyAlignment="1">
      <alignment vertical="center"/>
    </xf>
    <xf numFmtId="0" fontId="211" fillId="0" borderId="1" xfId="0" applyFont="1" applyBorder="1" applyAlignment="1">
      <alignment vertical="center"/>
    </xf>
    <xf numFmtId="0" fontId="211" fillId="0" borderId="3" xfId="0" applyFont="1" applyBorder="1" applyAlignment="1">
      <alignment vertical="center" wrapText="1"/>
    </xf>
    <xf numFmtId="0" fontId="229" fillId="3" borderId="8" xfId="0" applyFont="1" applyFill="1" applyBorder="1" applyAlignment="1">
      <alignment horizontal="center" vertical="center" wrapText="1"/>
    </xf>
    <xf numFmtId="0" fontId="229" fillId="3" borderId="7" xfId="0" applyFont="1" applyFill="1" applyBorder="1" applyAlignment="1">
      <alignment horizontal="center" vertical="center"/>
    </xf>
    <xf numFmtId="0" fontId="229" fillId="3" borderId="9" xfId="0" applyFont="1" applyFill="1" applyBorder="1" applyAlignment="1">
      <alignment horizontal="center" vertical="center"/>
    </xf>
    <xf numFmtId="0" fontId="213" fillId="0" borderId="0" xfId="0" applyFont="1"/>
    <xf numFmtId="0" fontId="279" fillId="3" borderId="62" xfId="0" applyFont="1" applyFill="1" applyBorder="1" applyAlignment="1">
      <alignment vertical="center" wrapText="1"/>
    </xf>
    <xf numFmtId="49" fontId="279" fillId="3" borderId="66" xfId="0" applyNumberFormat="1" applyFont="1" applyFill="1" applyBorder="1" applyAlignment="1">
      <alignment horizontal="left" vertical="center" wrapText="1"/>
    </xf>
    <xf numFmtId="0" fontId="279" fillId="3" borderId="66" xfId="0" applyFont="1" applyFill="1" applyBorder="1" applyAlignment="1">
      <alignment horizontal="center" vertical="center" wrapText="1"/>
    </xf>
    <xf numFmtId="0" fontId="279" fillId="3" borderId="60" xfId="0" applyFont="1" applyFill="1" applyBorder="1" applyAlignment="1">
      <alignment horizontal="center" vertical="center" wrapText="1"/>
    </xf>
    <xf numFmtId="0" fontId="279" fillId="3" borderId="67" xfId="0" applyFont="1" applyFill="1" applyBorder="1" applyAlignment="1">
      <alignment horizontal="center" vertical="center" wrapText="1"/>
    </xf>
    <xf numFmtId="49" fontId="267" fillId="0" borderId="65" xfId="0" applyNumberFormat="1" applyFont="1" applyBorder="1" applyAlignment="1">
      <alignment horizontal="left" vertical="center" wrapText="1"/>
    </xf>
    <xf numFmtId="175" fontId="267" fillId="5" borderId="0" xfId="53506" applyNumberFormat="1" applyFont="1" applyFill="1" applyAlignment="1">
      <alignment vertical="center"/>
    </xf>
    <xf numFmtId="171" fontId="267" fillId="5" borderId="4" xfId="53496" applyNumberFormat="1" applyFont="1" applyFill="1" applyBorder="1" applyAlignment="1">
      <alignment horizontal="center" vertical="center"/>
    </xf>
    <xf numFmtId="171" fontId="267" fillId="5" borderId="5" xfId="53496" applyNumberFormat="1" applyFont="1" applyFill="1" applyBorder="1" applyAlignment="1">
      <alignment horizontal="center" vertical="center"/>
    </xf>
    <xf numFmtId="49" fontId="267" fillId="0" borderId="3" xfId="0" applyNumberFormat="1" applyFont="1" applyBorder="1" applyAlignment="1">
      <alignment horizontal="left" vertical="center" wrapText="1"/>
    </xf>
    <xf numFmtId="175" fontId="267" fillId="0" borderId="0" xfId="53506" applyNumberFormat="1" applyFont="1"/>
    <xf numFmtId="49" fontId="268" fillId="0" borderId="6" xfId="0" applyNumberFormat="1" applyFont="1" applyBorder="1" applyAlignment="1">
      <alignment horizontal="left" vertical="center" wrapText="1"/>
    </xf>
    <xf numFmtId="175" fontId="268" fillId="0" borderId="7" xfId="53506" applyNumberFormat="1" applyFont="1" applyBorder="1"/>
    <xf numFmtId="171" fontId="268" fillId="5" borderId="8" xfId="53496" applyNumberFormat="1" applyFont="1" applyFill="1" applyBorder="1" applyAlignment="1">
      <alignment horizontal="center" vertical="center"/>
    </xf>
    <xf numFmtId="171" fontId="268" fillId="5" borderId="9" xfId="53496" applyNumberFormat="1" applyFont="1" applyFill="1" applyBorder="1" applyAlignment="1">
      <alignment horizontal="center" vertical="center"/>
    </xf>
    <xf numFmtId="177" fontId="260" fillId="0" borderId="64" xfId="0" applyNumberFormat="1" applyFont="1" applyBorder="1" applyAlignment="1">
      <alignment horizontal="center" vertical="center"/>
    </xf>
    <xf numFmtId="177" fontId="260" fillId="0" borderId="63" xfId="0" applyNumberFormat="1" applyFont="1" applyBorder="1" applyAlignment="1">
      <alignment horizontal="center" vertical="center"/>
    </xf>
    <xf numFmtId="1" fontId="260" fillId="0" borderId="5" xfId="0" applyNumberFormat="1" applyFont="1" applyBorder="1" applyAlignment="1">
      <alignment horizontal="center" vertical="center"/>
    </xf>
    <xf numFmtId="215" fontId="260" fillId="0" borderId="0" xfId="0" applyNumberFormat="1" applyFont="1" applyAlignment="1">
      <alignment horizontal="center" vertical="center"/>
    </xf>
    <xf numFmtId="171" fontId="260" fillId="0" borderId="0" xfId="53510" applyNumberFormat="1" applyFont="1" applyBorder="1" applyAlignment="1">
      <alignment horizontal="center" vertical="center"/>
    </xf>
    <xf numFmtId="177" fontId="260" fillId="0" borderId="0" xfId="0" applyNumberFormat="1" applyFont="1" applyAlignment="1">
      <alignment horizontal="center" vertical="center"/>
    </xf>
    <xf numFmtId="0" fontId="260" fillId="0" borderId="0" xfId="0" applyFont="1" applyAlignment="1">
      <alignment horizontal="center" vertical="center"/>
    </xf>
    <xf numFmtId="1" fontId="260" fillId="0" borderId="0" xfId="0" applyNumberFormat="1" applyFont="1" applyAlignment="1">
      <alignment horizontal="center" vertical="center"/>
    </xf>
    <xf numFmtId="215" fontId="260" fillId="0" borderId="60" xfId="0" applyNumberFormat="1" applyFont="1" applyBorder="1" applyAlignment="1">
      <alignment horizontal="center" vertical="center"/>
    </xf>
    <xf numFmtId="171" fontId="260" fillId="0" borderId="60" xfId="53510" applyNumberFormat="1" applyFont="1" applyBorder="1" applyAlignment="1">
      <alignment horizontal="center" vertical="center"/>
    </xf>
    <xf numFmtId="171" fontId="260" fillId="0" borderId="64" xfId="53510" applyNumberFormat="1" applyFont="1" applyBorder="1" applyAlignment="1">
      <alignment horizontal="center" vertical="center"/>
    </xf>
    <xf numFmtId="233" fontId="260" fillId="0" borderId="7" xfId="53509" applyNumberFormat="1" applyFont="1" applyBorder="1" applyAlignment="1">
      <alignment horizontal="center" vertical="center"/>
    </xf>
    <xf numFmtId="233" fontId="260" fillId="0" borderId="9" xfId="53509" applyNumberFormat="1" applyFont="1" applyBorder="1" applyAlignment="1">
      <alignment horizontal="center" vertical="center"/>
    </xf>
    <xf numFmtId="233" fontId="260" fillId="0" borderId="0" xfId="53509" applyNumberFormat="1" applyFont="1" applyBorder="1" applyAlignment="1">
      <alignment horizontal="center" vertical="center"/>
    </xf>
    <xf numFmtId="233" fontId="260" fillId="0" borderId="5" xfId="53509" applyNumberFormat="1" applyFont="1" applyBorder="1" applyAlignment="1">
      <alignment horizontal="center" vertical="center"/>
    </xf>
    <xf numFmtId="0" fontId="41" fillId="0" borderId="6" xfId="13" applyFont="1" applyBorder="1" applyAlignment="1">
      <alignment vertical="center"/>
    </xf>
    <xf numFmtId="0" fontId="41" fillId="0" borderId="4" xfId="0" applyFont="1" applyBorder="1" applyAlignment="1">
      <alignment horizontal="left" wrapText="1" indent="1"/>
    </xf>
    <xf numFmtId="221" fontId="258" fillId="0" borderId="8" xfId="9332" applyNumberFormat="1" applyFont="1" applyBorder="1" applyAlignment="1">
      <alignment horizontal="center" vertical="center"/>
    </xf>
    <xf numFmtId="221" fontId="258" fillId="0" borderId="7" xfId="9332" applyNumberFormat="1" applyFont="1" applyBorder="1" applyAlignment="1">
      <alignment horizontal="center" vertical="center"/>
    </xf>
    <xf numFmtId="221" fontId="258" fillId="0" borderId="9" xfId="9332" applyNumberFormat="1" applyFont="1" applyBorder="1" applyAlignment="1">
      <alignment horizontal="center" vertical="center"/>
    </xf>
    <xf numFmtId="171" fontId="41" fillId="0" borderId="60" xfId="47" applyNumberFormat="1" applyFont="1" applyBorder="1" applyAlignment="1">
      <alignment horizontal="center" vertical="center"/>
    </xf>
    <xf numFmtId="0" fontId="24" fillId="0" borderId="0" xfId="0" applyFont="1" applyAlignment="1">
      <alignment horizontal="left"/>
    </xf>
    <xf numFmtId="0" fontId="42" fillId="0" borderId="0" xfId="0" applyFont="1" applyAlignment="1">
      <alignment horizontal="left"/>
    </xf>
    <xf numFmtId="3" fontId="28" fillId="0" borderId="4" xfId="2" applyNumberFormat="1" applyFont="1" applyBorder="1" applyAlignment="1">
      <alignment horizontal="center"/>
    </xf>
    <xf numFmtId="3" fontId="28" fillId="0" borderId="0" xfId="2" applyNumberFormat="1" applyFont="1" applyAlignment="1">
      <alignment horizontal="center"/>
    </xf>
    <xf numFmtId="3" fontId="28" fillId="0" borderId="5" xfId="2" applyNumberFormat="1" applyFont="1" applyBorder="1" applyAlignment="1">
      <alignment horizontal="center"/>
    </xf>
    <xf numFmtId="3" fontId="32" fillId="0" borderId="8" xfId="2" applyNumberFormat="1" applyFont="1" applyBorder="1" applyAlignment="1">
      <alignment horizontal="center"/>
    </xf>
    <xf numFmtId="3" fontId="32" fillId="0" borderId="7" xfId="2" applyNumberFormat="1" applyFont="1" applyBorder="1" applyAlignment="1">
      <alignment horizontal="center"/>
    </xf>
    <xf numFmtId="3" fontId="32" fillId="0" borderId="9" xfId="2" applyNumberFormat="1" applyFont="1" applyBorder="1" applyAlignment="1">
      <alignment horizontal="center"/>
    </xf>
    <xf numFmtId="0" fontId="211" fillId="0" borderId="0" xfId="0" applyFont="1" applyAlignment="1">
      <alignment vertical="center"/>
    </xf>
    <xf numFmtId="171" fontId="211" fillId="0" borderId="4" xfId="0" applyNumberFormat="1" applyFont="1" applyBorder="1" applyAlignment="1">
      <alignment horizontal="center" vertical="center"/>
    </xf>
    <xf numFmtId="171" fontId="211" fillId="0" borderId="5" xfId="0" applyNumberFormat="1" applyFont="1" applyBorder="1" applyAlignment="1">
      <alignment horizontal="center" vertical="center"/>
    </xf>
    <xf numFmtId="9" fontId="211" fillId="0" borderId="4" xfId="0" applyNumberFormat="1" applyFont="1" applyBorder="1" applyAlignment="1">
      <alignment horizontal="center" vertical="center"/>
    </xf>
    <xf numFmtId="9" fontId="211" fillId="0" borderId="5" xfId="0" applyNumberFormat="1" applyFont="1" applyBorder="1" applyAlignment="1">
      <alignment horizontal="center" vertical="center"/>
    </xf>
    <xf numFmtId="9" fontId="42" fillId="0" borderId="5" xfId="0" applyNumberFormat="1" applyFont="1" applyBorder="1" applyAlignment="1">
      <alignment horizontal="center"/>
    </xf>
    <xf numFmtId="171" fontId="222" fillId="0" borderId="60" xfId="53496" applyNumberFormat="1" applyFont="1" applyBorder="1" applyAlignment="1">
      <alignment horizontal="center" wrapText="1"/>
    </xf>
    <xf numFmtId="171" fontId="41" fillId="0" borderId="66" xfId="19" applyNumberFormat="1" applyFont="1" applyBorder="1" applyAlignment="1">
      <alignment horizontal="center"/>
    </xf>
    <xf numFmtId="171" fontId="41" fillId="0" borderId="67" xfId="19" applyNumberFormat="1" applyFont="1" applyBorder="1" applyAlignment="1">
      <alignment horizontal="center"/>
    </xf>
    <xf numFmtId="171" fontId="40" fillId="0" borderId="8" xfId="48867" applyNumberFormat="1" applyFont="1" applyBorder="1" applyAlignment="1">
      <alignment horizontal="center" vertical="center"/>
    </xf>
    <xf numFmtId="171" fontId="40" fillId="0" borderId="9" xfId="48867" applyNumberFormat="1" applyFont="1" applyBorder="1" applyAlignment="1">
      <alignment horizontal="center" vertical="center"/>
    </xf>
    <xf numFmtId="171" fontId="41" fillId="0" borderId="62" xfId="15" quotePrefix="1" applyNumberFormat="1" applyFont="1" applyBorder="1" applyAlignment="1">
      <alignment horizontal="center"/>
    </xf>
    <xf numFmtId="171" fontId="41" fillId="0" borderId="63" xfId="15" quotePrefix="1" applyNumberFormat="1" applyFont="1" applyBorder="1" applyAlignment="1">
      <alignment horizontal="center"/>
    </xf>
    <xf numFmtId="171" fontId="41" fillId="0" borderId="4" xfId="15" quotePrefix="1" applyNumberFormat="1" applyFont="1" applyBorder="1" applyAlignment="1">
      <alignment horizontal="center"/>
    </xf>
    <xf numFmtId="171" fontId="41" fillId="0" borderId="5" xfId="15" quotePrefix="1" applyNumberFormat="1" applyFont="1" applyBorder="1" applyAlignment="1">
      <alignment horizontal="center"/>
    </xf>
    <xf numFmtId="171" fontId="41" fillId="0" borderId="66" xfId="15" quotePrefix="1" applyNumberFormat="1" applyFont="1" applyBorder="1" applyAlignment="1">
      <alignment horizontal="center"/>
    </xf>
    <xf numFmtId="171" fontId="41" fillId="0" borderId="67" xfId="15" quotePrefix="1" applyNumberFormat="1" applyFont="1" applyBorder="1" applyAlignment="1">
      <alignment horizontal="center"/>
    </xf>
    <xf numFmtId="171" fontId="41" fillId="0" borderId="4" xfId="15" applyNumberFormat="1" applyFont="1" applyBorder="1" applyAlignment="1">
      <alignment horizontal="center"/>
    </xf>
    <xf numFmtId="171" fontId="41" fillId="0" borderId="5" xfId="15" applyNumberFormat="1" applyFont="1" applyBorder="1" applyAlignment="1">
      <alignment horizontal="center"/>
    </xf>
    <xf numFmtId="171" fontId="41" fillId="0" borderId="62" xfId="15" applyNumberFormat="1" applyFont="1" applyBorder="1" applyAlignment="1">
      <alignment horizontal="center" vertical="center"/>
    </xf>
    <xf numFmtId="171" fontId="41" fillId="0" borderId="63" xfId="15" applyNumberFormat="1" applyFont="1" applyBorder="1" applyAlignment="1">
      <alignment horizontal="center" vertical="center"/>
    </xf>
    <xf numFmtId="0" fontId="24" fillId="0" borderId="0" xfId="0" applyFont="1" applyAlignment="1">
      <alignment wrapText="1"/>
    </xf>
    <xf numFmtId="10" fontId="32" fillId="0" borderId="8" xfId="53510" applyNumberFormat="1" applyFont="1" applyBorder="1" applyAlignment="1">
      <alignment horizontal="center" vertical="center" wrapText="1"/>
    </xf>
    <xf numFmtId="10" fontId="32" fillId="0" borderId="9" xfId="53510" applyNumberFormat="1" applyFont="1" applyBorder="1" applyAlignment="1">
      <alignment horizontal="center" vertical="center" wrapText="1"/>
    </xf>
    <xf numFmtId="171" fontId="222" fillId="0" borderId="67" xfId="53510" applyNumberFormat="1" applyFont="1" applyBorder="1" applyAlignment="1">
      <alignment horizontal="center" vertical="center"/>
    </xf>
    <xf numFmtId="221" fontId="40" fillId="5" borderId="64" xfId="53506" applyNumberFormat="1" applyFont="1" applyFill="1" applyBorder="1" applyAlignment="1">
      <alignment horizontal="center" vertical="center"/>
    </xf>
    <xf numFmtId="222" fontId="40" fillId="5" borderId="0" xfId="53506" applyNumberFormat="1" applyFont="1" applyFill="1" applyBorder="1" applyAlignment="1">
      <alignment horizontal="center" vertical="center"/>
    </xf>
    <xf numFmtId="221" fontId="40" fillId="5" borderId="0" xfId="53506" applyNumberFormat="1" applyFont="1" applyFill="1" applyBorder="1" applyAlignment="1">
      <alignment horizontal="center" vertical="center"/>
    </xf>
    <xf numFmtId="222" fontId="40" fillId="5" borderId="7" xfId="53506" applyNumberFormat="1" applyFont="1" applyFill="1" applyBorder="1" applyAlignment="1">
      <alignment horizontal="center" vertical="center"/>
    </xf>
    <xf numFmtId="230" fontId="40" fillId="5" borderId="2" xfId="53506" applyNumberFormat="1" applyFont="1" applyFill="1" applyBorder="1" applyAlignment="1">
      <alignment horizontal="center" vertical="center"/>
    </xf>
    <xf numFmtId="230" fontId="40" fillId="5" borderId="0" xfId="53506" applyNumberFormat="1" applyFont="1" applyFill="1" applyBorder="1" applyAlignment="1">
      <alignment horizontal="center" vertical="center"/>
    </xf>
    <xf numFmtId="231" fontId="40" fillId="5" borderId="64" xfId="53510" applyNumberFormat="1" applyFont="1" applyFill="1" applyBorder="1" applyAlignment="1">
      <alignment horizontal="center" vertical="center"/>
    </xf>
    <xf numFmtId="171" fontId="40" fillId="5" borderId="0" xfId="53510" applyNumberFormat="1" applyFont="1" applyFill="1" applyAlignment="1">
      <alignment horizontal="center" vertical="center" wrapText="1" readingOrder="1"/>
    </xf>
    <xf numFmtId="231" fontId="40" fillId="5" borderId="0" xfId="53510" applyNumberFormat="1" applyFont="1" applyFill="1" applyBorder="1" applyAlignment="1">
      <alignment horizontal="center" vertical="center"/>
    </xf>
    <xf numFmtId="221" fontId="40" fillId="5" borderId="2" xfId="53506" applyNumberFormat="1" applyFont="1" applyFill="1" applyBorder="1" applyAlignment="1">
      <alignment horizontal="center" vertical="center"/>
    </xf>
    <xf numFmtId="221" fontId="40" fillId="126" borderId="5" xfId="53506" applyNumberFormat="1" applyFont="1" applyFill="1" applyBorder="1" applyAlignment="1">
      <alignment horizontal="center" vertical="center"/>
    </xf>
    <xf numFmtId="222" fontId="40" fillId="126" borderId="5" xfId="53506" applyNumberFormat="1" applyFont="1" applyFill="1" applyBorder="1" applyAlignment="1">
      <alignment horizontal="center" vertical="center"/>
    </xf>
    <xf numFmtId="222" fontId="40" fillId="126" borderId="9" xfId="53506" applyNumberFormat="1" applyFont="1" applyFill="1" applyBorder="1" applyAlignment="1">
      <alignment horizontal="center" vertical="center"/>
    </xf>
    <xf numFmtId="230" fontId="40" fillId="126" borderId="67" xfId="53506" applyNumberFormat="1" applyFont="1" applyFill="1" applyBorder="1" applyAlignment="1">
      <alignment horizontal="center" vertical="center"/>
    </xf>
    <xf numFmtId="230" fontId="40" fillId="126" borderId="5" xfId="53506" applyNumberFormat="1" applyFont="1" applyFill="1" applyBorder="1" applyAlignment="1">
      <alignment horizontal="center" vertical="center"/>
    </xf>
    <xf numFmtId="231" fontId="40" fillId="126" borderId="63" xfId="53510" applyNumberFormat="1" applyFont="1" applyFill="1" applyBorder="1" applyAlignment="1">
      <alignment horizontal="center" vertical="center"/>
    </xf>
    <xf numFmtId="221" fontId="40" fillId="126" borderId="63" xfId="53506" applyNumberFormat="1" applyFont="1" applyFill="1" applyBorder="1" applyAlignment="1">
      <alignment horizontal="center" vertical="center"/>
    </xf>
    <xf numFmtId="171" fontId="40" fillId="126" borderId="5" xfId="53510" applyNumberFormat="1" applyFont="1" applyFill="1" applyBorder="1" applyAlignment="1">
      <alignment horizontal="center" vertical="center" wrapText="1" readingOrder="1"/>
    </xf>
    <xf numFmtId="231" fontId="40" fillId="126" borderId="5" xfId="53510" applyNumberFormat="1" applyFont="1" applyFill="1" applyBorder="1" applyAlignment="1">
      <alignment horizontal="center" vertical="center"/>
    </xf>
    <xf numFmtId="221" fontId="40" fillId="126" borderId="67" xfId="53506" applyNumberFormat="1" applyFont="1" applyFill="1" applyBorder="1" applyAlignment="1">
      <alignment horizontal="center" vertical="center"/>
    </xf>
    <xf numFmtId="0" fontId="247" fillId="0" borderId="0" xfId="0" applyFont="1" applyAlignment="1">
      <alignment horizontal="left" vertical="center" readingOrder="1"/>
    </xf>
    <xf numFmtId="169" fontId="40" fillId="0" borderId="64" xfId="14" applyNumberFormat="1" applyFont="1" applyBorder="1" applyAlignment="1">
      <alignment horizontal="left" vertical="center"/>
    </xf>
    <xf numFmtId="169" fontId="40" fillId="0" borderId="63" xfId="14" applyNumberFormat="1" applyFont="1" applyBorder="1" applyAlignment="1">
      <alignment horizontal="left" vertical="center"/>
    </xf>
    <xf numFmtId="171" fontId="40" fillId="5" borderId="62" xfId="32495" applyNumberFormat="1" applyFont="1" applyFill="1" applyBorder="1" applyAlignment="1">
      <alignment horizontal="center"/>
    </xf>
    <xf numFmtId="171" fontId="40" fillId="5" borderId="64" xfId="32495" applyNumberFormat="1" applyFont="1" applyFill="1" applyBorder="1" applyAlignment="1">
      <alignment horizontal="center"/>
    </xf>
    <xf numFmtId="171" fontId="40" fillId="5" borderId="63" xfId="32495" applyNumberFormat="1" applyFont="1" applyFill="1" applyBorder="1" applyAlignment="1">
      <alignment horizontal="center"/>
    </xf>
    <xf numFmtId="171" fontId="40" fillId="5" borderId="4" xfId="32495" applyNumberFormat="1" applyFont="1" applyFill="1" applyBorder="1" applyAlignment="1">
      <alignment horizontal="center"/>
    </xf>
    <xf numFmtId="171" fontId="40" fillId="5" borderId="0" xfId="32495" applyNumberFormat="1" applyFont="1" applyFill="1" applyAlignment="1">
      <alignment horizontal="center"/>
    </xf>
    <xf numFmtId="171" fontId="40" fillId="5" borderId="5" xfId="32495" applyNumberFormat="1" applyFont="1" applyFill="1" applyBorder="1" applyAlignment="1">
      <alignment horizontal="center"/>
    </xf>
    <xf numFmtId="171" fontId="28" fillId="0" borderId="64" xfId="25" applyNumberFormat="1" applyFont="1" applyBorder="1" applyAlignment="1">
      <alignment horizontal="center"/>
    </xf>
    <xf numFmtId="171" fontId="28" fillId="0" borderId="0" xfId="25" applyNumberFormat="1" applyFont="1" applyAlignment="1">
      <alignment horizontal="center"/>
    </xf>
    <xf numFmtId="10" fontId="40" fillId="5" borderId="4" xfId="15" applyNumberFormat="1" applyFont="1" applyFill="1" applyBorder="1" applyAlignment="1">
      <alignment horizontal="center" vertical="center"/>
    </xf>
    <xf numFmtId="10" fontId="40" fillId="5" borderId="0" xfId="15" applyNumberFormat="1" applyFont="1" applyFill="1" applyAlignment="1">
      <alignment horizontal="center" vertical="center"/>
    </xf>
    <xf numFmtId="10" fontId="40" fillId="5" borderId="62" xfId="15" applyNumberFormat="1" applyFont="1" applyFill="1" applyBorder="1" applyAlignment="1">
      <alignment horizontal="center" vertical="center"/>
    </xf>
    <xf numFmtId="10" fontId="40" fillId="5" borderId="64" xfId="15" applyNumberFormat="1" applyFont="1" applyFill="1" applyBorder="1" applyAlignment="1">
      <alignment horizontal="center" vertical="center"/>
    </xf>
    <xf numFmtId="171" fontId="40" fillId="0" borderId="4" xfId="47" applyNumberFormat="1" applyFont="1" applyBorder="1" applyAlignment="1">
      <alignment horizontal="center"/>
    </xf>
    <xf numFmtId="171" fontId="40" fillId="0" borderId="0" xfId="47" applyNumberFormat="1" applyFont="1" applyAlignment="1">
      <alignment horizontal="center"/>
    </xf>
    <xf numFmtId="171" fontId="40" fillId="0" borderId="5" xfId="47" applyNumberFormat="1" applyFont="1" applyBorder="1" applyAlignment="1">
      <alignment horizontal="center"/>
    </xf>
    <xf numFmtId="171" fontId="40" fillId="0" borderId="66" xfId="47" applyNumberFormat="1" applyFont="1" applyBorder="1" applyAlignment="1">
      <alignment horizontal="center"/>
    </xf>
    <xf numFmtId="171" fontId="40" fillId="0" borderId="2" xfId="47" applyNumberFormat="1" applyFont="1" applyBorder="1" applyAlignment="1">
      <alignment horizontal="center"/>
    </xf>
    <xf numFmtId="171" fontId="40" fillId="0" borderId="67" xfId="47" applyNumberFormat="1" applyFont="1" applyBorder="1" applyAlignment="1">
      <alignment horizontal="center"/>
    </xf>
    <xf numFmtId="171" fontId="211" fillId="0" borderId="0" xfId="0" applyNumberFormat="1" applyFont="1" applyAlignment="1">
      <alignment horizontal="center" vertical="center"/>
    </xf>
    <xf numFmtId="9" fontId="211" fillId="0" borderId="0" xfId="0" applyNumberFormat="1" applyFont="1" applyAlignment="1">
      <alignment horizontal="center" vertical="center"/>
    </xf>
    <xf numFmtId="9" fontId="42" fillId="0" borderId="0" xfId="0" applyNumberFormat="1" applyFont="1" applyAlignment="1">
      <alignment horizontal="center"/>
    </xf>
    <xf numFmtId="177" fontId="211" fillId="0" borderId="60" xfId="0" applyNumberFormat="1" applyFont="1" applyBorder="1" applyAlignment="1">
      <alignment horizontal="center" vertical="center"/>
    </xf>
    <xf numFmtId="177" fontId="211" fillId="0" borderId="67" xfId="0" applyNumberFormat="1" applyFont="1" applyBorder="1" applyAlignment="1">
      <alignment horizontal="center" vertical="center"/>
    </xf>
    <xf numFmtId="0" fontId="227" fillId="3" borderId="66" xfId="0" applyFont="1" applyFill="1" applyBorder="1" applyAlignment="1">
      <alignment horizontal="center" vertical="center"/>
    </xf>
    <xf numFmtId="0" fontId="227" fillId="3" borderId="2" xfId="0" applyFont="1" applyFill="1" applyBorder="1" applyAlignment="1">
      <alignment horizontal="center" vertical="center"/>
    </xf>
    <xf numFmtId="0" fontId="227" fillId="3" borderId="67" xfId="0" applyFont="1" applyFill="1" applyBorder="1" applyAlignment="1">
      <alignment horizontal="center" vertical="center"/>
    </xf>
    <xf numFmtId="223" fontId="220" fillId="5" borderId="0" xfId="7828" applyNumberFormat="1" applyFont="1" applyFill="1" applyAlignment="1">
      <alignment horizontal="center" vertical="center" wrapText="1"/>
    </xf>
    <xf numFmtId="9" fontId="41" fillId="5" borderId="8" xfId="53510" applyFont="1" applyFill="1" applyBorder="1" applyAlignment="1">
      <alignment horizontal="center" vertical="center"/>
    </xf>
    <xf numFmtId="9" fontId="41" fillId="5" borderId="7" xfId="53510" applyFont="1" applyFill="1" applyBorder="1" applyAlignment="1">
      <alignment horizontal="center" vertical="center"/>
    </xf>
    <xf numFmtId="9" fontId="41" fillId="5" borderId="9" xfId="53510" applyFont="1" applyFill="1" applyBorder="1" applyAlignment="1">
      <alignment horizontal="center" vertical="center"/>
    </xf>
    <xf numFmtId="0" fontId="220" fillId="5" borderId="4" xfId="7828" applyNumberFormat="1" applyFont="1" applyFill="1" applyBorder="1" applyAlignment="1">
      <alignment horizontal="left" vertical="center" wrapText="1"/>
    </xf>
    <xf numFmtId="0" fontId="233" fillId="0" borderId="0" xfId="0" applyFont="1"/>
    <xf numFmtId="3" fontId="41" fillId="0" borderId="62" xfId="0" applyNumberFormat="1" applyFont="1" applyBorder="1" applyAlignment="1">
      <alignment horizontal="center" vertical="center"/>
    </xf>
    <xf numFmtId="3" fontId="41" fillId="0" borderId="64" xfId="0" applyNumberFormat="1" applyFont="1" applyBorder="1" applyAlignment="1">
      <alignment horizontal="center" vertical="center"/>
    </xf>
    <xf numFmtId="3" fontId="41" fillId="0" borderId="63" xfId="0" applyNumberFormat="1" applyFont="1" applyBorder="1" applyAlignment="1">
      <alignment horizontal="center" vertical="center"/>
    </xf>
    <xf numFmtId="171" fontId="40" fillId="0" borderId="64" xfId="53521" applyNumberFormat="1" applyFont="1" applyBorder="1" applyAlignment="1">
      <alignment horizontal="center" vertical="center"/>
    </xf>
    <xf numFmtId="221" fontId="40" fillId="0" borderId="4" xfId="53513" applyNumberFormat="1" applyFont="1" applyBorder="1" applyAlignment="1">
      <alignment horizontal="center" vertical="center"/>
    </xf>
    <xf numFmtId="221" fontId="40" fillId="0" borderId="0" xfId="53513" applyNumberFormat="1" applyFont="1" applyAlignment="1">
      <alignment horizontal="center" vertical="center"/>
    </xf>
    <xf numFmtId="221" fontId="40" fillId="0" borderId="5" xfId="53513" applyNumberFormat="1" applyFont="1" applyBorder="1" applyAlignment="1">
      <alignment horizontal="center" vertical="center"/>
    </xf>
    <xf numFmtId="171" fontId="40" fillId="0" borderId="0" xfId="53521" applyNumberFormat="1" applyFont="1" applyAlignment="1">
      <alignment horizontal="center" vertical="center"/>
    </xf>
    <xf numFmtId="0" fontId="40" fillId="2" borderId="3" xfId="26" applyFont="1" applyFill="1" applyBorder="1"/>
    <xf numFmtId="171" fontId="222" fillId="0" borderId="62" xfId="53496" applyNumberFormat="1" applyFont="1" applyBorder="1" applyAlignment="1">
      <alignment horizontal="center"/>
    </xf>
    <xf numFmtId="171" fontId="222" fillId="0" borderId="64" xfId="53496" applyNumberFormat="1" applyFont="1" applyBorder="1" applyAlignment="1">
      <alignment horizontal="center"/>
    </xf>
    <xf numFmtId="171" fontId="222" fillId="0" borderId="63" xfId="53496" applyNumberFormat="1" applyFont="1" applyBorder="1" applyAlignment="1">
      <alignment horizontal="center"/>
    </xf>
    <xf numFmtId="171" fontId="41" fillId="0" borderId="63" xfId="53521" applyNumberFormat="1" applyFont="1" applyBorder="1" applyAlignment="1">
      <alignment horizontal="center"/>
    </xf>
    <xf numFmtId="171" fontId="222" fillId="0" borderId="66" xfId="53496" applyNumberFormat="1" applyFont="1" applyBorder="1" applyAlignment="1">
      <alignment horizontal="center"/>
    </xf>
    <xf numFmtId="171" fontId="222" fillId="0" borderId="60" xfId="53496" applyNumberFormat="1" applyFont="1" applyBorder="1" applyAlignment="1">
      <alignment horizontal="center"/>
    </xf>
    <xf numFmtId="171" fontId="222" fillId="0" borderId="67" xfId="53496" applyNumberFormat="1" applyFont="1" applyBorder="1" applyAlignment="1">
      <alignment horizontal="center"/>
    </xf>
    <xf numFmtId="171" fontId="41" fillId="0" borderId="66" xfId="53521" applyNumberFormat="1" applyFont="1" applyBorder="1" applyAlignment="1">
      <alignment horizontal="center"/>
    </xf>
    <xf numFmtId="171" fontId="41" fillId="0" borderId="62" xfId="53521" applyNumberFormat="1" applyFont="1" applyBorder="1" applyAlignment="1">
      <alignment horizontal="center"/>
    </xf>
    <xf numFmtId="171" fontId="41" fillId="0" borderId="67" xfId="53521" applyNumberFormat="1" applyFont="1" applyBorder="1" applyAlignment="1">
      <alignment horizontal="center"/>
    </xf>
    <xf numFmtId="0" fontId="40" fillId="5" borderId="6" xfId="0" applyFont="1" applyFill="1" applyBorder="1" applyAlignment="1">
      <alignment vertical="center"/>
    </xf>
    <xf numFmtId="195" fontId="40" fillId="5" borderId="8" xfId="0" applyNumberFormat="1" applyFont="1" applyFill="1" applyBorder="1" applyAlignment="1">
      <alignment horizontal="center" vertical="center"/>
    </xf>
    <xf numFmtId="195" fontId="40" fillId="5" borderId="7" xfId="53509" applyNumberFormat="1" applyFont="1" applyFill="1" applyBorder="1" applyAlignment="1">
      <alignment horizontal="center" vertical="center"/>
    </xf>
    <xf numFmtId="195" fontId="40" fillId="5" borderId="9" xfId="53509" applyNumberFormat="1" applyFont="1" applyFill="1" applyBorder="1" applyAlignment="1">
      <alignment horizontal="center" vertical="center"/>
    </xf>
    <xf numFmtId="0" fontId="283" fillId="5" borderId="0" xfId="0" applyFont="1" applyFill="1"/>
    <xf numFmtId="0" fontId="213" fillId="0" borderId="0" xfId="0" applyFont="1" applyAlignment="1">
      <alignment horizontal="left" vertical="center"/>
    </xf>
    <xf numFmtId="0" fontId="213" fillId="0" borderId="0" xfId="0" applyFont="1" applyAlignment="1">
      <alignment horizontal="left" vertical="center" wrapText="1"/>
    </xf>
    <xf numFmtId="0" fontId="213" fillId="0" borderId="64" xfId="0" applyFont="1" applyBorder="1" applyAlignment="1">
      <alignment horizontal="left" vertical="center" wrapText="1"/>
    </xf>
    <xf numFmtId="0" fontId="227" fillId="3" borderId="65" xfId="0" applyFont="1" applyFill="1" applyBorder="1" applyAlignment="1">
      <alignment horizontal="left" vertical="center" wrapText="1"/>
    </xf>
    <xf numFmtId="0" fontId="227" fillId="3" borderId="1" xfId="0" applyFont="1" applyFill="1" applyBorder="1" applyAlignment="1">
      <alignment horizontal="left" vertical="center" wrapText="1"/>
    </xf>
    <xf numFmtId="0" fontId="227" fillId="3" borderId="62" xfId="0" applyFont="1" applyFill="1" applyBorder="1" applyAlignment="1">
      <alignment horizontal="center" vertical="top"/>
    </xf>
    <xf numFmtId="0" fontId="227" fillId="3" borderId="64" xfId="0" applyFont="1" applyFill="1" applyBorder="1" applyAlignment="1">
      <alignment horizontal="center" vertical="top"/>
    </xf>
    <xf numFmtId="0" fontId="227" fillId="3" borderId="63" xfId="0" applyFont="1" applyFill="1" applyBorder="1" applyAlignment="1">
      <alignment horizontal="center" vertical="top"/>
    </xf>
    <xf numFmtId="0" fontId="14" fillId="0" borderId="0" xfId="0" applyFont="1" applyAlignment="1">
      <alignment horizontal="left" vertical="top" wrapText="1"/>
    </xf>
    <xf numFmtId="0" fontId="234" fillId="0" borderId="0" xfId="13" quotePrefix="1" applyFont="1" applyAlignment="1">
      <alignment horizontal="left" vertical="center" wrapText="1"/>
    </xf>
    <xf numFmtId="0" fontId="234" fillId="0" borderId="0" xfId="13" applyFont="1" applyAlignment="1">
      <alignment horizontal="left" vertical="center" wrapText="1"/>
    </xf>
    <xf numFmtId="0" fontId="40" fillId="0" borderId="0" xfId="13" quotePrefix="1" applyFont="1" applyAlignment="1">
      <alignment horizontal="left" vertical="center" wrapText="1"/>
    </xf>
    <xf numFmtId="0" fontId="40" fillId="0" borderId="0" xfId="13" applyFont="1" applyAlignment="1">
      <alignment horizontal="left" vertical="center" wrapText="1"/>
    </xf>
    <xf numFmtId="0" fontId="39" fillId="3" borderId="62" xfId="0" applyFont="1" applyFill="1" applyBorder="1" applyAlignment="1">
      <alignment horizontal="center" vertical="center"/>
    </xf>
    <xf numFmtId="0" fontId="39" fillId="3" borderId="64" xfId="0" applyFont="1" applyFill="1" applyBorder="1" applyAlignment="1">
      <alignment horizontal="center" vertical="center"/>
    </xf>
    <xf numFmtId="0" fontId="39" fillId="3" borderId="63" xfId="0" applyFont="1" applyFill="1" applyBorder="1" applyAlignment="1">
      <alignment horizontal="center" vertical="center"/>
    </xf>
    <xf numFmtId="0" fontId="42" fillId="0" borderId="0" xfId="0" applyFont="1" applyAlignment="1">
      <alignment horizontal="left" wrapText="1"/>
    </xf>
    <xf numFmtId="0" fontId="40" fillId="0" borderId="0" xfId="0" applyFont="1" applyAlignment="1">
      <alignment horizontal="left" vertical="center" wrapText="1"/>
    </xf>
    <xf numFmtId="0" fontId="14" fillId="0" borderId="0" xfId="0" applyFont="1" applyAlignment="1">
      <alignment horizontal="left" vertical="center" wrapText="1"/>
    </xf>
    <xf numFmtId="0" fontId="23" fillId="0" borderId="0" xfId="38" quotePrefix="1" applyFont="1" applyAlignment="1">
      <alignment horizontal="left" vertical="center" wrapText="1"/>
    </xf>
    <xf numFmtId="0" fontId="23" fillId="0" borderId="0" xfId="38" applyFont="1" applyAlignment="1">
      <alignment horizontal="left" vertical="center" wrapText="1"/>
    </xf>
    <xf numFmtId="0" fontId="39" fillId="3" borderId="65" xfId="0" applyFont="1" applyFill="1" applyBorder="1" applyAlignment="1">
      <alignment horizontal="center" vertical="center"/>
    </xf>
    <xf numFmtId="0" fontId="39" fillId="3" borderId="1" xfId="0" applyFont="1" applyFill="1" applyBorder="1" applyAlignment="1">
      <alignment horizontal="center" vertical="center"/>
    </xf>
    <xf numFmtId="0" fontId="247" fillId="0" borderId="0" xfId="38" quotePrefix="1" applyFont="1" applyAlignment="1">
      <alignment horizontal="left" vertical="center" wrapText="1"/>
    </xf>
    <xf numFmtId="0" fontId="247" fillId="0" borderId="0" xfId="38" applyFont="1" applyAlignment="1">
      <alignment horizontal="left" vertical="center" wrapText="1"/>
    </xf>
    <xf numFmtId="0" fontId="39" fillId="4" borderId="62" xfId="39" applyFont="1" applyFill="1" applyBorder="1" applyAlignment="1">
      <alignment horizontal="center" vertical="center" wrapText="1"/>
    </xf>
    <xf numFmtId="0" fontId="39" fillId="4" borderId="63" xfId="39" applyFont="1" applyFill="1" applyBorder="1" applyAlignment="1">
      <alignment horizontal="center" vertical="center" wrapText="1"/>
    </xf>
    <xf numFmtId="0" fontId="39" fillId="4" borderId="64" xfId="39" applyFont="1" applyFill="1" applyBorder="1" applyAlignment="1">
      <alignment horizontal="center" vertical="center" wrapText="1"/>
    </xf>
    <xf numFmtId="0" fontId="39" fillId="4" borderId="62" xfId="39" applyFont="1" applyFill="1" applyBorder="1" applyAlignment="1">
      <alignment horizontal="center" vertical="center"/>
    </xf>
    <xf numFmtId="0" fontId="39" fillId="4" borderId="63" xfId="39" applyFont="1" applyFill="1" applyBorder="1" applyAlignment="1">
      <alignment horizontal="center" vertical="center"/>
    </xf>
    <xf numFmtId="0" fontId="39" fillId="4" borderId="4" xfId="39" quotePrefix="1" applyFont="1" applyFill="1" applyBorder="1" applyAlignment="1">
      <alignment horizontal="center" vertical="center"/>
    </xf>
    <xf numFmtId="0" fontId="39" fillId="4" borderId="5" xfId="39" applyFont="1" applyFill="1" applyBorder="1" applyAlignment="1">
      <alignment horizontal="center" vertical="center"/>
    </xf>
    <xf numFmtId="0" fontId="39" fillId="4" borderId="62" xfId="39" applyFont="1" applyFill="1" applyBorder="1" applyAlignment="1">
      <alignment horizontal="left" vertical="center" wrapText="1"/>
    </xf>
    <xf numFmtId="0" fontId="39" fillId="4" borderId="4" xfId="39" applyFont="1" applyFill="1" applyBorder="1" applyAlignment="1">
      <alignment horizontal="left" vertical="center" wrapText="1"/>
    </xf>
    <xf numFmtId="0" fontId="39" fillId="4" borderId="62" xfId="0" applyFont="1" applyFill="1" applyBorder="1" applyAlignment="1">
      <alignment horizontal="center" vertical="center"/>
    </xf>
    <xf numFmtId="0" fontId="39" fillId="4" borderId="64" xfId="0" applyFont="1" applyFill="1" applyBorder="1" applyAlignment="1">
      <alignment horizontal="center" vertical="center"/>
    </xf>
    <xf numFmtId="0" fontId="39" fillId="4" borderId="63" xfId="0" applyFont="1" applyFill="1" applyBorder="1" applyAlignment="1">
      <alignment horizontal="center" vertical="center"/>
    </xf>
    <xf numFmtId="0" fontId="39" fillId="4" borderId="73" xfId="0" applyFont="1" applyFill="1" applyBorder="1" applyAlignment="1">
      <alignment horizontal="center" vertical="top"/>
    </xf>
    <xf numFmtId="0" fontId="39" fillId="4" borderId="74" xfId="0" applyFont="1" applyFill="1" applyBorder="1" applyAlignment="1">
      <alignment horizontal="center" vertical="top"/>
    </xf>
    <xf numFmtId="0" fontId="39" fillId="4" borderId="75" xfId="0" applyFont="1" applyFill="1" applyBorder="1" applyAlignment="1">
      <alignment horizontal="center" vertical="top"/>
    </xf>
    <xf numFmtId="0" fontId="39" fillId="4" borderId="0" xfId="39" applyFont="1" applyFill="1" applyAlignment="1">
      <alignment horizontal="center" vertical="center" wrapText="1"/>
    </xf>
    <xf numFmtId="0" fontId="39" fillId="4" borderId="5" xfId="39" applyFont="1" applyFill="1" applyBorder="1" applyAlignment="1">
      <alignment horizontal="center" vertical="center" wrapText="1"/>
    </xf>
    <xf numFmtId="0" fontId="39" fillId="4" borderId="4" xfId="39" applyFont="1" applyFill="1" applyBorder="1" applyAlignment="1">
      <alignment horizontal="center" vertical="center" wrapText="1"/>
    </xf>
    <xf numFmtId="0" fontId="229" fillId="3" borderId="62" xfId="26" applyFont="1" applyFill="1" applyBorder="1" applyAlignment="1">
      <alignment horizontal="center" vertical="center"/>
    </xf>
    <xf numFmtId="0" fontId="229" fillId="3" borderId="64" xfId="26" applyFont="1" applyFill="1" applyBorder="1" applyAlignment="1">
      <alignment horizontal="center" vertical="center"/>
    </xf>
    <xf numFmtId="0" fontId="229" fillId="3" borderId="63" xfId="26" applyFont="1" applyFill="1" applyBorder="1" applyAlignment="1">
      <alignment horizontal="center" vertical="center"/>
    </xf>
    <xf numFmtId="0" fontId="39" fillId="3" borderId="62" xfId="44" applyFont="1" applyFill="1" applyBorder="1" applyAlignment="1">
      <alignment horizontal="center" vertical="center" wrapText="1"/>
    </xf>
    <xf numFmtId="0" fontId="39" fillId="3" borderId="63" xfId="44" applyFont="1" applyFill="1" applyBorder="1" applyAlignment="1">
      <alignment horizontal="center" vertical="center" wrapText="1"/>
    </xf>
    <xf numFmtId="0" fontId="39" fillId="3" borderId="4" xfId="44" applyFont="1" applyFill="1" applyBorder="1" applyAlignment="1">
      <alignment horizontal="center" vertical="center" wrapText="1"/>
    </xf>
    <xf numFmtId="0" fontId="39" fillId="3" borderId="5" xfId="44" applyFont="1" applyFill="1" applyBorder="1" applyAlignment="1">
      <alignment horizontal="center" vertical="center" wrapText="1"/>
    </xf>
    <xf numFmtId="0" fontId="39" fillId="3" borderId="62" xfId="44" applyFont="1" applyFill="1" applyBorder="1" applyAlignment="1">
      <alignment horizontal="center" vertical="center"/>
    </xf>
    <xf numFmtId="0" fontId="39" fillId="3" borderId="64" xfId="44" applyFont="1" applyFill="1" applyBorder="1" applyAlignment="1">
      <alignment horizontal="center" vertical="center"/>
    </xf>
    <xf numFmtId="0" fontId="39" fillId="3" borderId="4" xfId="44" applyFont="1" applyFill="1" applyBorder="1" applyAlignment="1">
      <alignment horizontal="center" vertical="center"/>
    </xf>
    <xf numFmtId="0" fontId="39" fillId="3" borderId="0" xfId="44" applyFont="1" applyFill="1" applyAlignment="1">
      <alignment horizontal="center" vertical="center"/>
    </xf>
    <xf numFmtId="0" fontId="1" fillId="3" borderId="62" xfId="0" applyFont="1" applyFill="1" applyBorder="1" applyAlignment="1">
      <alignment horizontal="center"/>
    </xf>
    <xf numFmtId="0" fontId="1" fillId="3" borderId="63" xfId="0" applyFont="1" applyFill="1" applyBorder="1" applyAlignment="1">
      <alignment horizontal="center"/>
    </xf>
    <xf numFmtId="0" fontId="39" fillId="3" borderId="62" xfId="0" applyFont="1" applyFill="1" applyBorder="1" applyAlignment="1">
      <alignment horizontal="center"/>
    </xf>
    <xf numFmtId="0" fontId="39" fillId="3" borderId="64" xfId="0" applyFont="1" applyFill="1" applyBorder="1" applyAlignment="1">
      <alignment horizontal="center"/>
    </xf>
    <xf numFmtId="0" fontId="39" fillId="3" borderId="63" xfId="0" applyFont="1" applyFill="1" applyBorder="1" applyAlignment="1">
      <alignment horizontal="center"/>
    </xf>
    <xf numFmtId="1" fontId="39" fillId="3" borderId="62" xfId="0" quotePrefix="1" applyNumberFormat="1" applyFont="1" applyFill="1" applyBorder="1" applyAlignment="1">
      <alignment horizontal="center" vertical="center"/>
    </xf>
    <xf numFmtId="1" fontId="39" fillId="3" borderId="64" xfId="0" applyNumberFormat="1" applyFont="1" applyFill="1" applyBorder="1" applyAlignment="1">
      <alignment horizontal="center" vertical="center"/>
    </xf>
    <xf numFmtId="1" fontId="39" fillId="3" borderId="63" xfId="0" applyNumberFormat="1" applyFont="1" applyFill="1" applyBorder="1" applyAlignment="1">
      <alignment horizontal="center" vertical="center"/>
    </xf>
    <xf numFmtId="0" fontId="39" fillId="3" borderId="62" xfId="0" applyFont="1" applyFill="1" applyBorder="1" applyAlignment="1">
      <alignment horizontal="center" vertical="top"/>
    </xf>
    <xf numFmtId="0" fontId="39" fillId="3" borderId="65" xfId="0" applyFont="1" applyFill="1" applyBorder="1" applyAlignment="1">
      <alignment horizontal="center" vertical="top"/>
    </xf>
    <xf numFmtId="0" fontId="39" fillId="3" borderId="62" xfId="0" quotePrefix="1" applyFont="1" applyFill="1" applyBorder="1" applyAlignment="1">
      <alignment horizontal="center" vertical="center"/>
    </xf>
    <xf numFmtId="1" fontId="39" fillId="3" borderId="0" xfId="14" applyNumberFormat="1" applyFont="1" applyFill="1" applyBorder="1" applyAlignment="1">
      <alignment horizontal="center"/>
    </xf>
    <xf numFmtId="1" fontId="39" fillId="3" borderId="62" xfId="0" applyNumberFormat="1" applyFont="1" applyFill="1" applyBorder="1" applyAlignment="1">
      <alignment horizontal="center" vertical="center"/>
    </xf>
    <xf numFmtId="0" fontId="39" fillId="3" borderId="65" xfId="0" applyFont="1" applyFill="1" applyBorder="1" applyAlignment="1">
      <alignment horizontal="left" vertical="center"/>
    </xf>
    <xf numFmtId="0" fontId="39" fillId="3" borderId="3" xfId="0" quotePrefix="1" applyFont="1" applyFill="1" applyBorder="1" applyAlignment="1">
      <alignment horizontal="left" vertical="center"/>
    </xf>
    <xf numFmtId="0" fontId="40" fillId="0" borderId="0" xfId="28" quotePrefix="1" applyFont="1" applyAlignment="1">
      <alignment horizontal="left" vertical="center" wrapText="1"/>
    </xf>
    <xf numFmtId="0" fontId="40" fillId="0" borderId="64" xfId="28" applyFont="1" applyBorder="1" applyAlignment="1">
      <alignment horizontal="left" vertical="center" wrapText="1"/>
    </xf>
    <xf numFmtId="0" fontId="40" fillId="0" borderId="64" xfId="28" quotePrefix="1" applyFont="1" applyBorder="1" applyAlignment="1">
      <alignment horizontal="left" vertical="center" wrapText="1"/>
    </xf>
    <xf numFmtId="0" fontId="264" fillId="0" borderId="0" xfId="0" applyFont="1" applyAlignment="1">
      <alignment horizontal="left" vertical="center" wrapText="1"/>
    </xf>
    <xf numFmtId="0" fontId="1" fillId="3" borderId="62" xfId="2" applyFont="1" applyFill="1" applyBorder="1" applyAlignment="1">
      <alignment horizontal="center" vertical="top"/>
    </xf>
    <xf numFmtId="0" fontId="1" fillId="3" borderId="63" xfId="2" applyFont="1" applyFill="1" applyBorder="1" applyAlignment="1">
      <alignment horizontal="center" vertical="top"/>
    </xf>
    <xf numFmtId="0" fontId="39" fillId="3" borderId="64" xfId="0" applyFont="1" applyFill="1" applyBorder="1" applyAlignment="1">
      <alignment horizontal="center" vertical="top"/>
    </xf>
    <xf numFmtId="0" fontId="39" fillId="3" borderId="63" xfId="0" applyFont="1" applyFill="1" applyBorder="1" applyAlignment="1">
      <alignment horizontal="center" vertical="top"/>
    </xf>
    <xf numFmtId="0" fontId="283" fillId="0" borderId="64" xfId="0" applyFont="1" applyBorder="1" applyAlignment="1">
      <alignment horizontal="left" wrapText="1"/>
    </xf>
    <xf numFmtId="0" fontId="283" fillId="0" borderId="0" xfId="0" applyFont="1" applyAlignment="1">
      <alignment horizontal="left" wrapText="1"/>
    </xf>
    <xf numFmtId="0" fontId="263" fillId="0" borderId="64" xfId="0" applyFont="1" applyBorder="1" applyAlignment="1">
      <alignment horizontal="left" wrapText="1"/>
    </xf>
    <xf numFmtId="0" fontId="263" fillId="0" borderId="0" xfId="0" applyFont="1" applyAlignment="1">
      <alignment horizontal="left" wrapText="1"/>
    </xf>
    <xf numFmtId="0" fontId="42" fillId="0" borderId="64" xfId="0" quotePrefix="1" applyFont="1" applyBorder="1" applyAlignment="1">
      <alignment horizontal="left" wrapText="1"/>
    </xf>
    <xf numFmtId="0" fontId="42" fillId="0" borderId="64" xfId="0" applyFont="1" applyBorder="1" applyAlignment="1">
      <alignment horizontal="left" wrapText="1"/>
    </xf>
    <xf numFmtId="0" fontId="42" fillId="0" borderId="0" xfId="0" quotePrefix="1" applyFont="1" applyAlignment="1">
      <alignment horizontal="left" wrapText="1"/>
    </xf>
    <xf numFmtId="0" fontId="39" fillId="3" borderId="62" xfId="13" applyFont="1" applyFill="1" applyBorder="1" applyAlignment="1">
      <alignment horizontal="center" vertical="top" wrapText="1"/>
    </xf>
    <xf numFmtId="0" fontId="39" fillId="3" borderId="63" xfId="13" applyFont="1" applyFill="1" applyBorder="1" applyAlignment="1">
      <alignment horizontal="center" vertical="top" wrapText="1"/>
    </xf>
    <xf numFmtId="0" fontId="40" fillId="0" borderId="3" xfId="0" applyFont="1" applyBorder="1" applyAlignment="1">
      <alignment horizontal="center" vertical="center"/>
    </xf>
    <xf numFmtId="0" fontId="40" fillId="0" borderId="1" xfId="0" applyFont="1" applyBorder="1" applyAlignment="1">
      <alignment horizontal="center" vertical="center"/>
    </xf>
    <xf numFmtId="0" fontId="40" fillId="0" borderId="65" xfId="0" applyFont="1" applyBorder="1" applyAlignment="1">
      <alignment horizontal="center" vertical="center"/>
    </xf>
    <xf numFmtId="0" fontId="280" fillId="0" borderId="3" xfId="0" applyFont="1" applyBorder="1" applyAlignment="1">
      <alignment horizontal="center" vertical="center"/>
    </xf>
    <xf numFmtId="0" fontId="280" fillId="0" borderId="1" xfId="0" applyFont="1" applyBorder="1" applyAlignment="1">
      <alignment horizontal="center" vertical="center"/>
    </xf>
    <xf numFmtId="0" fontId="39" fillId="3" borderId="62" xfId="13" applyFont="1" applyFill="1" applyBorder="1" applyAlignment="1">
      <alignment horizontal="left" vertical="top" wrapText="1"/>
    </xf>
    <xf numFmtId="0" fontId="39" fillId="3" borderId="63" xfId="13" applyFont="1" applyFill="1" applyBorder="1" applyAlignment="1">
      <alignment horizontal="left" vertical="top" wrapText="1"/>
    </xf>
    <xf numFmtId="0" fontId="39" fillId="3" borderId="64" xfId="13" applyFont="1" applyFill="1" applyBorder="1" applyAlignment="1">
      <alignment horizontal="center" vertical="top" wrapText="1"/>
    </xf>
    <xf numFmtId="0" fontId="279" fillId="3" borderId="62" xfId="0" applyFont="1" applyFill="1" applyBorder="1" applyAlignment="1">
      <alignment horizontal="center" vertical="center" wrapText="1"/>
    </xf>
    <xf numFmtId="0" fontId="279" fillId="3" borderId="64" xfId="0" applyFont="1" applyFill="1" applyBorder="1" applyAlignment="1">
      <alignment horizontal="center" vertical="center" wrapText="1"/>
    </xf>
    <xf numFmtId="0" fontId="279" fillId="3" borderId="63" xfId="0" applyFont="1" applyFill="1" applyBorder="1" applyAlignment="1">
      <alignment horizontal="center" vertical="center" wrapText="1"/>
    </xf>
    <xf numFmtId="0" fontId="39" fillId="3" borderId="62" xfId="20" applyFont="1" applyFill="1" applyBorder="1" applyAlignment="1">
      <alignment horizontal="center" vertical="top"/>
    </xf>
    <xf numFmtId="0" fontId="39" fillId="3" borderId="63" xfId="20" applyFont="1" applyFill="1" applyBorder="1" applyAlignment="1">
      <alignment horizontal="center" vertical="top"/>
    </xf>
    <xf numFmtId="0" fontId="40" fillId="5" borderId="0" xfId="28" quotePrefix="1" applyFont="1" applyFill="1" applyAlignment="1">
      <alignment horizontal="left" vertical="center" wrapText="1"/>
    </xf>
    <xf numFmtId="0" fontId="40" fillId="5" borderId="0" xfId="28" applyFont="1" applyFill="1" applyAlignment="1">
      <alignment horizontal="left" vertical="center" wrapText="1"/>
    </xf>
    <xf numFmtId="0" fontId="39" fillId="3" borderId="62" xfId="53493" applyFont="1" applyFill="1" applyBorder="1" applyAlignment="1">
      <alignment horizontal="center" vertical="top"/>
    </xf>
    <xf numFmtId="0" fontId="39" fillId="3" borderId="64" xfId="53493" applyFont="1" applyFill="1" applyBorder="1" applyAlignment="1">
      <alignment horizontal="center" vertical="top"/>
    </xf>
    <xf numFmtId="0" fontId="39" fillId="3" borderId="63" xfId="53493" applyFont="1" applyFill="1" applyBorder="1" applyAlignment="1">
      <alignment horizontal="center" vertical="top"/>
    </xf>
    <xf numFmtId="0" fontId="264" fillId="0" borderId="64" xfId="0" applyFont="1" applyBorder="1" applyAlignment="1">
      <alignment horizontal="left" vertical="center" wrapText="1"/>
    </xf>
    <xf numFmtId="0" fontId="40" fillId="5" borderId="0" xfId="0" quotePrefix="1" applyFont="1" applyFill="1" applyAlignment="1">
      <alignment horizontal="left" vertical="center" wrapText="1"/>
    </xf>
    <xf numFmtId="0" fontId="42" fillId="0" borderId="0" xfId="0" applyFont="1" applyAlignment="1">
      <alignment horizontal="left" vertical="center" wrapText="1"/>
    </xf>
    <xf numFmtId="0" fontId="2" fillId="0" borderId="0" xfId="0" applyFont="1" applyAlignment="1">
      <alignment horizontal="center"/>
    </xf>
    <xf numFmtId="0" fontId="247" fillId="5" borderId="0" xfId="0" applyFont="1" applyFill="1" applyAlignment="1">
      <alignment horizontal="left" vertical="center" wrapText="1"/>
    </xf>
    <xf numFmtId="17" fontId="39" fillId="3" borderId="62" xfId="47697" applyNumberFormat="1" applyFont="1" applyFill="1" applyBorder="1" applyAlignment="1">
      <alignment horizontal="center" vertical="center" wrapText="1"/>
    </xf>
    <xf numFmtId="17" fontId="39" fillId="3" borderId="63" xfId="47697" applyNumberFormat="1" applyFont="1" applyFill="1" applyBorder="1" applyAlignment="1">
      <alignment horizontal="center" vertical="center" wrapText="1"/>
    </xf>
    <xf numFmtId="0" fontId="39" fillId="3" borderId="62" xfId="47697" applyFont="1" applyFill="1" applyBorder="1" applyAlignment="1">
      <alignment horizontal="center" vertical="center"/>
    </xf>
    <xf numFmtId="0" fontId="39" fillId="3" borderId="63" xfId="47697" applyFont="1" applyFill="1" applyBorder="1" applyAlignment="1">
      <alignment horizontal="center" vertical="center"/>
    </xf>
    <xf numFmtId="0" fontId="39" fillId="3" borderId="64" xfId="0" quotePrefix="1" applyFont="1" applyFill="1" applyBorder="1" applyAlignment="1">
      <alignment horizontal="center" vertical="top"/>
    </xf>
    <xf numFmtId="0" fontId="39" fillId="3" borderId="63" xfId="0" quotePrefix="1" applyFont="1" applyFill="1" applyBorder="1" applyAlignment="1">
      <alignment horizontal="center" vertical="top"/>
    </xf>
    <xf numFmtId="17" fontId="39" fillId="3" borderId="62" xfId="47697" applyNumberFormat="1" applyFont="1" applyFill="1" applyBorder="1" applyAlignment="1">
      <alignment horizontal="center" vertical="center"/>
    </xf>
    <xf numFmtId="17" fontId="39" fillId="3" borderId="63" xfId="47697" applyNumberFormat="1" applyFont="1" applyFill="1" applyBorder="1" applyAlignment="1">
      <alignment horizontal="center" vertical="center"/>
    </xf>
    <xf numFmtId="0" fontId="39" fillId="3" borderId="62" xfId="47697" applyFont="1" applyFill="1" applyBorder="1" applyAlignment="1">
      <alignment horizontal="center"/>
    </xf>
    <xf numFmtId="0" fontId="39" fillId="3" borderId="63" xfId="47697" applyFont="1" applyFill="1" applyBorder="1" applyAlignment="1">
      <alignment horizontal="center"/>
    </xf>
    <xf numFmtId="0" fontId="222" fillId="0" borderId="0" xfId="0" applyFont="1" applyAlignment="1">
      <alignment horizontal="center"/>
    </xf>
    <xf numFmtId="0" fontId="229" fillId="4" borderId="63" xfId="0" applyFont="1" applyFill="1" applyBorder="1" applyAlignment="1">
      <alignment horizontal="center" vertical="center" wrapText="1"/>
    </xf>
    <xf numFmtId="0" fontId="229" fillId="4" borderId="67" xfId="0" applyFont="1" applyFill="1" applyBorder="1" applyAlignment="1">
      <alignment horizontal="center" vertical="center" wrapText="1"/>
    </xf>
    <xf numFmtId="0" fontId="229" fillId="4" borderId="64" xfId="0" applyFont="1" applyFill="1" applyBorder="1" applyAlignment="1">
      <alignment horizontal="center" vertical="center" wrapText="1"/>
    </xf>
    <xf numFmtId="0" fontId="229" fillId="4" borderId="2" xfId="0" applyFont="1" applyFill="1" applyBorder="1" applyAlignment="1">
      <alignment horizontal="center" vertical="center" wrapText="1"/>
    </xf>
    <xf numFmtId="0" fontId="39" fillId="4" borderId="62" xfId="0" applyFont="1" applyFill="1" applyBorder="1" applyAlignment="1">
      <alignment horizontal="center" vertical="top"/>
    </xf>
    <xf numFmtId="0" fontId="39" fillId="4" borderId="64" xfId="0" applyFont="1" applyFill="1" applyBorder="1" applyAlignment="1">
      <alignment horizontal="center" vertical="top"/>
    </xf>
    <xf numFmtId="0" fontId="39" fillId="4" borderId="63" xfId="0" applyFont="1" applyFill="1" applyBorder="1" applyAlignment="1">
      <alignment horizontal="center" vertical="top"/>
    </xf>
    <xf numFmtId="0" fontId="41" fillId="0" borderId="4" xfId="0" applyFont="1" applyBorder="1" applyAlignment="1">
      <alignment horizontal="left" vertical="center" wrapText="1"/>
    </xf>
    <xf numFmtId="0" fontId="41" fillId="0" borderId="0" xfId="0" applyFont="1" applyAlignment="1">
      <alignment horizontal="left" vertical="center" wrapText="1"/>
    </xf>
    <xf numFmtId="0" fontId="41" fillId="0" borderId="5" xfId="0" applyFont="1" applyBorder="1" applyAlignment="1">
      <alignment horizontal="left" vertical="center" wrapText="1"/>
    </xf>
    <xf numFmtId="0" fontId="41" fillId="0" borderId="4" xfId="0" applyFont="1" applyBorder="1" applyAlignment="1">
      <alignment horizontal="center"/>
    </xf>
    <xf numFmtId="0" fontId="41" fillId="0" borderId="0" xfId="0" applyFont="1" applyAlignment="1">
      <alignment horizontal="center"/>
    </xf>
    <xf numFmtId="0" fontId="41" fillId="5" borderId="4" xfId="0" applyFont="1" applyFill="1" applyBorder="1" applyAlignment="1">
      <alignment horizontal="center"/>
    </xf>
    <xf numFmtId="0" fontId="41" fillId="5" borderId="0" xfId="0" applyFont="1" applyFill="1" applyAlignment="1">
      <alignment horizontal="center"/>
    </xf>
    <xf numFmtId="0" fontId="41" fillId="5" borderId="4" xfId="0" applyFont="1" applyFill="1" applyBorder="1" applyAlignment="1">
      <alignment horizontal="left"/>
    </xf>
    <xf numFmtId="0" fontId="41" fillId="5" borderId="0" xfId="0" applyFont="1" applyFill="1" applyAlignment="1">
      <alignment horizontal="left"/>
    </xf>
    <xf numFmtId="0" fontId="40" fillId="0" borderId="0" xfId="13" applyFont="1" applyAlignment="1">
      <alignment horizontal="left"/>
    </xf>
    <xf numFmtId="0" fontId="39" fillId="3" borderId="62" xfId="28" applyFont="1" applyFill="1" applyBorder="1" applyAlignment="1">
      <alignment horizontal="center" vertical="center"/>
    </xf>
    <xf numFmtId="0" fontId="39" fillId="3" borderId="64" xfId="28" applyFont="1" applyFill="1" applyBorder="1" applyAlignment="1">
      <alignment horizontal="center" vertical="center"/>
    </xf>
    <xf numFmtId="0" fontId="39" fillId="3" borderId="63" xfId="28" applyFont="1" applyFill="1" applyBorder="1" applyAlignment="1">
      <alignment horizontal="center" vertical="center"/>
    </xf>
    <xf numFmtId="0" fontId="230" fillId="3" borderId="66" xfId="0" applyFont="1" applyFill="1" applyBorder="1" applyAlignment="1">
      <alignment horizontal="left" wrapText="1"/>
    </xf>
    <xf numFmtId="0" fontId="230" fillId="3" borderId="2" xfId="0" applyFont="1" applyFill="1" applyBorder="1" applyAlignment="1">
      <alignment horizontal="left" wrapText="1"/>
    </xf>
    <xf numFmtId="0" fontId="230" fillId="3" borderId="67" xfId="0" applyFont="1" applyFill="1" applyBorder="1" applyAlignment="1">
      <alignment horizontal="left" wrapText="1"/>
    </xf>
    <xf numFmtId="0" fontId="41" fillId="5" borderId="62" xfId="0" applyFont="1" applyFill="1" applyBorder="1" applyAlignment="1">
      <alignment horizontal="left"/>
    </xf>
    <xf numFmtId="0" fontId="41" fillId="5" borderId="64" xfId="0" applyFont="1" applyFill="1" applyBorder="1" applyAlignment="1">
      <alignment horizontal="left"/>
    </xf>
    <xf numFmtId="0" fontId="41" fillId="6" borderId="4" xfId="0" applyFont="1" applyFill="1" applyBorder="1" applyAlignment="1">
      <alignment horizontal="left" wrapText="1"/>
    </xf>
    <xf numFmtId="0" fontId="41" fillId="6" borderId="0" xfId="0" applyFont="1" applyFill="1" applyAlignment="1">
      <alignment horizontal="left" wrapText="1"/>
    </xf>
    <xf numFmtId="0" fontId="41" fillId="6" borderId="5" xfId="0" applyFont="1" applyFill="1" applyBorder="1" applyAlignment="1">
      <alignment horizontal="left" wrapText="1"/>
    </xf>
    <xf numFmtId="0" fontId="41" fillId="6" borderId="0" xfId="0" applyFont="1" applyFill="1" applyAlignment="1">
      <alignment horizontal="center"/>
    </xf>
    <xf numFmtId="0" fontId="227" fillId="3" borderId="62" xfId="3" applyFont="1" applyFill="1" applyBorder="1" applyAlignment="1">
      <alignment horizontal="center" vertical="center"/>
    </xf>
    <xf numFmtId="0" fontId="227" fillId="3" borderId="64" xfId="3" applyFont="1" applyFill="1" applyBorder="1" applyAlignment="1">
      <alignment horizontal="center" vertical="center"/>
    </xf>
    <xf numFmtId="0" fontId="227" fillId="3" borderId="63" xfId="3" applyFont="1" applyFill="1" applyBorder="1" applyAlignment="1">
      <alignment horizontal="center" vertical="center"/>
    </xf>
    <xf numFmtId="0" fontId="223" fillId="3" borderId="62" xfId="26" applyFont="1" applyFill="1" applyBorder="1" applyAlignment="1">
      <alignment horizontal="center" vertical="center"/>
    </xf>
    <xf numFmtId="0" fontId="223" fillId="3" borderId="63" xfId="26" applyFont="1" applyFill="1" applyBorder="1" applyAlignment="1">
      <alignment horizontal="center" vertical="center"/>
    </xf>
    <xf numFmtId="0" fontId="226" fillId="5" borderId="0" xfId="3" applyFont="1" applyFill="1" applyAlignment="1">
      <alignment horizontal="center"/>
    </xf>
    <xf numFmtId="0" fontId="229" fillId="3" borderId="62" xfId="53515" applyFont="1" applyFill="1" applyBorder="1" applyAlignment="1">
      <alignment horizontal="center" vertical="center"/>
    </xf>
    <xf numFmtId="0" fontId="229" fillId="3" borderId="63" xfId="53515" applyFont="1" applyFill="1" applyBorder="1" applyAlignment="1">
      <alignment horizontal="center" vertical="center"/>
    </xf>
    <xf numFmtId="0" fontId="40" fillId="0" borderId="0" xfId="0" applyFont="1" applyAlignment="1">
      <alignment horizontal="left" vertical="top" wrapText="1"/>
    </xf>
    <xf numFmtId="0" fontId="222" fillId="0" borderId="0" xfId="0" applyFont="1" applyAlignment="1">
      <alignment horizontal="center" wrapText="1"/>
    </xf>
    <xf numFmtId="0" fontId="222" fillId="0" borderId="0" xfId="0" applyFont="1" applyAlignment="1">
      <alignment horizontal="center" vertical="center" wrapText="1"/>
    </xf>
    <xf numFmtId="0" fontId="222" fillId="0" borderId="0" xfId="0" applyFont="1" applyAlignment="1">
      <alignment horizontal="center" vertical="center"/>
    </xf>
    <xf numFmtId="0" fontId="243" fillId="0" borderId="0" xfId="1" applyFont="1" applyAlignment="1">
      <alignment horizontal="left" vertical="center"/>
    </xf>
    <xf numFmtId="0" fontId="39" fillId="3" borderId="62" xfId="41347" applyFont="1" applyFill="1" applyBorder="1" applyAlignment="1">
      <alignment horizontal="center" vertical="center"/>
    </xf>
    <xf numFmtId="0" fontId="39" fillId="3" borderId="64" xfId="41347" applyFont="1" applyFill="1" applyBorder="1" applyAlignment="1">
      <alignment horizontal="center" vertical="center"/>
    </xf>
    <xf numFmtId="0" fontId="39" fillId="3" borderId="63" xfId="41347" applyFont="1" applyFill="1" applyBorder="1" applyAlignment="1">
      <alignment horizontal="center" vertical="center"/>
    </xf>
    <xf numFmtId="0" fontId="41" fillId="0" borderId="0" xfId="0" applyFont="1" applyAlignment="1">
      <alignment horizontal="center" wrapText="1"/>
    </xf>
    <xf numFmtId="0" fontId="41" fillId="6" borderId="0" xfId="31" applyFont="1" applyFill="1" applyAlignment="1">
      <alignment horizontal="center" wrapText="1"/>
    </xf>
    <xf numFmtId="0" fontId="41" fillId="6" borderId="0" xfId="31" applyFont="1" applyFill="1" applyAlignment="1">
      <alignment horizontal="center"/>
    </xf>
    <xf numFmtId="0" fontId="39" fillId="3" borderId="62" xfId="32" applyFont="1" applyFill="1" applyBorder="1" applyAlignment="1">
      <alignment horizontal="center"/>
    </xf>
    <xf numFmtId="0" fontId="39" fillId="3" borderId="64" xfId="32" applyFont="1" applyFill="1" applyBorder="1" applyAlignment="1">
      <alignment horizontal="center"/>
    </xf>
    <xf numFmtId="0" fontId="39" fillId="3" borderId="63" xfId="32" applyFont="1" applyFill="1" applyBorder="1" applyAlignment="1">
      <alignment horizontal="center"/>
    </xf>
    <xf numFmtId="0" fontId="243" fillId="0" borderId="0" xfId="1" applyFont="1" applyFill="1" applyAlignment="1">
      <alignment horizontal="left"/>
    </xf>
    <xf numFmtId="0" fontId="39" fillId="4" borderId="62" xfId="0" applyFont="1" applyFill="1" applyBorder="1" applyAlignment="1">
      <alignment horizontal="center"/>
    </xf>
    <xf numFmtId="0" fontId="39" fillId="4" borderId="63" xfId="0" applyFont="1" applyFill="1" applyBorder="1" applyAlignment="1">
      <alignment horizontal="center"/>
    </xf>
    <xf numFmtId="0" fontId="40" fillId="0" borderId="0" xfId="0" quotePrefix="1" applyFont="1" applyAlignment="1">
      <alignment horizontal="left" vertical="top" wrapText="1"/>
    </xf>
    <xf numFmtId="0" fontId="41" fillId="2" borderId="4" xfId="0" applyFont="1" applyFill="1" applyBorder="1" applyAlignment="1">
      <alignment horizontal="left"/>
    </xf>
    <xf numFmtId="0" fontId="41" fillId="2" borderId="0" xfId="0" applyFont="1" applyFill="1" applyAlignment="1">
      <alignment horizontal="left"/>
    </xf>
    <xf numFmtId="0" fontId="40" fillId="2" borderId="4" xfId="0" applyFont="1" applyFill="1" applyBorder="1"/>
    <xf numFmtId="0" fontId="40" fillId="2" borderId="0" xfId="0" applyFont="1" applyFill="1"/>
    <xf numFmtId="0" fontId="41" fillId="2" borderId="4" xfId="0" applyFont="1" applyFill="1" applyBorder="1"/>
    <xf numFmtId="0" fontId="41" fillId="2" borderId="0" xfId="0" applyFont="1" applyFill="1"/>
    <xf numFmtId="0" fontId="40" fillId="2" borderId="64" xfId="0" applyFont="1" applyFill="1" applyBorder="1"/>
    <xf numFmtId="0" fontId="40" fillId="2" borderId="66" xfId="0" applyFont="1" applyFill="1" applyBorder="1"/>
    <xf numFmtId="0" fontId="40" fillId="2" borderId="2" xfId="0" applyFont="1" applyFill="1" applyBorder="1"/>
    <xf numFmtId="0" fontId="40" fillId="0" borderId="0" xfId="0" applyFont="1"/>
    <xf numFmtId="0" fontId="40" fillId="0" borderId="4" xfId="0" applyFont="1" applyBorder="1" applyAlignment="1">
      <alignment horizontal="left"/>
    </xf>
    <xf numFmtId="0" fontId="40" fillId="0" borderId="0" xfId="0" applyFont="1" applyAlignment="1">
      <alignment horizontal="left"/>
    </xf>
    <xf numFmtId="0" fontId="40" fillId="0" borderId="4" xfId="0" applyFont="1" applyBorder="1"/>
    <xf numFmtId="0" fontId="41" fillId="2" borderId="4" xfId="0" applyFont="1" applyFill="1" applyBorder="1" applyAlignment="1">
      <alignment horizontal="center"/>
    </xf>
    <xf numFmtId="0" fontId="41" fillId="2" borderId="0" xfId="0" applyFont="1" applyFill="1" applyAlignment="1">
      <alignment horizontal="center"/>
    </xf>
    <xf numFmtId="0" fontId="40" fillId="2" borderId="0" xfId="0" applyFont="1" applyFill="1" applyAlignment="1">
      <alignment horizontal="left"/>
    </xf>
    <xf numFmtId="0" fontId="41" fillId="0" borderId="4" xfId="0" applyFont="1" applyBorder="1"/>
    <xf numFmtId="0" fontId="41" fillId="0" borderId="0" xfId="0" applyFont="1"/>
    <xf numFmtId="0" fontId="39" fillId="3" borderId="66" xfId="0" applyFont="1" applyFill="1" applyBorder="1" applyAlignment="1">
      <alignment horizontal="left"/>
    </xf>
    <xf numFmtId="0" fontId="39" fillId="3" borderId="2" xfId="0" applyFont="1" applyFill="1" applyBorder="1" applyAlignment="1">
      <alignment horizontal="left"/>
    </xf>
    <xf numFmtId="0" fontId="39" fillId="3" borderId="67" xfId="0" applyFont="1" applyFill="1" applyBorder="1" applyAlignment="1">
      <alignment horizontal="left"/>
    </xf>
    <xf numFmtId="0" fontId="41" fillId="2" borderId="62" xfId="0" applyFont="1" applyFill="1" applyBorder="1" applyAlignment="1">
      <alignment horizontal="left"/>
    </xf>
    <xf numFmtId="0" fontId="41" fillId="2" borderId="64" xfId="0" applyFont="1" applyFill="1" applyBorder="1" applyAlignment="1">
      <alignment horizontal="left"/>
    </xf>
    <xf numFmtId="0" fontId="39" fillId="4" borderId="65" xfId="0" applyFont="1" applyFill="1" applyBorder="1" applyAlignment="1">
      <alignment horizontal="center" vertical="top"/>
    </xf>
    <xf numFmtId="0" fontId="39" fillId="3" borderId="62" xfId="53495" applyFont="1" applyFill="1" applyBorder="1" applyAlignment="1">
      <alignment horizontal="center" vertical="top" wrapText="1"/>
    </xf>
    <xf numFmtId="0" fontId="39" fillId="3" borderId="63" xfId="53495" applyFont="1" applyFill="1" applyBorder="1" applyAlignment="1">
      <alignment horizontal="center" vertical="top" wrapText="1"/>
    </xf>
    <xf numFmtId="0" fontId="39" fillId="3" borderId="64" xfId="53493" applyFont="1" applyFill="1" applyBorder="1" applyAlignment="1">
      <alignment horizontal="center" vertical="center"/>
    </xf>
    <xf numFmtId="0" fontId="39" fillId="3" borderId="63" xfId="53493" applyFont="1" applyFill="1" applyBorder="1" applyAlignment="1">
      <alignment horizontal="center" vertical="center"/>
    </xf>
    <xf numFmtId="0" fontId="246" fillId="0" borderId="0" xfId="1" applyFont="1" applyFill="1" applyBorder="1" applyAlignment="1">
      <alignment horizontal="left"/>
    </xf>
    <xf numFmtId="0" fontId="32" fillId="0" borderId="0" xfId="2" applyFont="1" applyAlignment="1">
      <alignment horizontal="center"/>
    </xf>
    <xf numFmtId="0" fontId="39" fillId="3" borderId="62" xfId="2" applyFont="1" applyFill="1" applyBorder="1" applyAlignment="1">
      <alignment horizontal="center" vertical="top"/>
    </xf>
    <xf numFmtId="0" fontId="39" fillId="3" borderId="64" xfId="2" applyFont="1" applyFill="1" applyBorder="1" applyAlignment="1">
      <alignment horizontal="center" vertical="top"/>
    </xf>
    <xf numFmtId="0" fontId="39" fillId="3" borderId="63" xfId="2" applyFont="1" applyFill="1" applyBorder="1" applyAlignment="1">
      <alignment horizontal="center" vertical="top"/>
    </xf>
    <xf numFmtId="0" fontId="39" fillId="3" borderId="62" xfId="2" applyFont="1" applyFill="1" applyBorder="1" applyAlignment="1">
      <alignment horizontal="center" vertical="top" wrapText="1"/>
    </xf>
    <xf numFmtId="0" fontId="39" fillId="3" borderId="63" xfId="2" applyFont="1" applyFill="1" applyBorder="1" applyAlignment="1">
      <alignment horizontal="center" vertical="top" wrapText="1"/>
    </xf>
    <xf numFmtId="0" fontId="39" fillId="3" borderId="62" xfId="3" quotePrefix="1" applyFont="1" applyFill="1" applyBorder="1" applyAlignment="1">
      <alignment horizontal="center"/>
    </xf>
    <xf numFmtId="0" fontId="39" fillId="3" borderId="64" xfId="3" quotePrefix="1" applyFont="1" applyFill="1" applyBorder="1" applyAlignment="1">
      <alignment horizontal="center"/>
    </xf>
    <xf numFmtId="0" fontId="39" fillId="3" borderId="63" xfId="3" quotePrefix="1" applyFont="1" applyFill="1" applyBorder="1" applyAlignment="1">
      <alignment horizontal="center"/>
    </xf>
    <xf numFmtId="0" fontId="42" fillId="0" borderId="0" xfId="0" applyFont="1" applyAlignment="1">
      <alignment horizontal="center"/>
    </xf>
    <xf numFmtId="0" fontId="211" fillId="0" borderId="64" xfId="0" applyFont="1" applyBorder="1" applyAlignment="1">
      <alignment horizontal="left" vertical="center" wrapText="1"/>
    </xf>
  </cellXfs>
  <cellStyles count="53522">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8"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4" xr:uid="{6A1CED79-1BF4-4F17-81B8-D550D6FDAC1E}"/>
    <cellStyle name="Millares 19 37 2" xfId="9356" xr:uid="{1C61ED7F-455E-4A47-AED6-63D624E389BC}"/>
    <cellStyle name="Millares 19 37 2 7" xfId="53513" xr:uid="{14A2F82F-FCDA-4E18-A1C0-561D4E8DBF86}"/>
    <cellStyle name="Millares 19 37 2 7 2" xfId="53517" xr:uid="{84F8FD7A-34D8-4CB3-B6F3-8C8D2EF7FDFE}"/>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399" xfId="53520" xr:uid="{98438023-E7B9-493C-A738-E3FB19759362}"/>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5"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2" xr:uid="{01C1B69D-82D7-497B-AE59-B27720F7FF87}"/>
    <cellStyle name="Normal 539 2" xfId="53516"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0 3" xfId="53519" xr:uid="{E5236AA6-4C13-4893-82DA-8419648F5C23}"/>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 3" xfId="53521" xr:uid="{B5A490E8-78AE-432B-ACAA-A7CF250CB524}"/>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2AD2C9"/>
      <color rgb="FFE93CAC"/>
      <color rgb="FF8FE9E5"/>
      <color rgb="FF00D2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zoomScale="110" zoomScaleNormal="110" workbookViewId="0">
      <selection activeCell="F24" sqref="E24:F24"/>
    </sheetView>
  </sheetViews>
  <sheetFormatPr baseColWidth="10" defaultColWidth="11.453125" defaultRowHeight="14.5"/>
  <sheetData>
    <row r="1" spans="1:5" s="1" customFormat="1">
      <c r="A1" s="3"/>
      <c r="B1" s="3"/>
      <c r="C1" s="3"/>
      <c r="D1" s="3"/>
      <c r="E1" s="3"/>
    </row>
    <row r="2" spans="1:5" s="1" customFormat="1" ht="48.75" customHeight="1">
      <c r="A2" s="3"/>
      <c r="B2" s="3"/>
      <c r="C2" s="3"/>
      <c r="D2" s="3"/>
      <c r="E2" s="3"/>
    </row>
    <row r="3" spans="1:5" s="2" customFormat="1" ht="25.5" thickBot="1">
      <c r="A3" s="79" t="s">
        <v>713</v>
      </c>
      <c r="B3" s="80"/>
      <c r="C3" s="81"/>
      <c r="D3" s="80"/>
      <c r="E3" s="80"/>
    </row>
    <row r="4" spans="1:5">
      <c r="A4" s="35"/>
      <c r="B4" s="35"/>
      <c r="C4" s="35"/>
      <c r="D4" s="35"/>
      <c r="E4" s="35"/>
    </row>
    <row r="5" spans="1:5">
      <c r="A5" s="35"/>
      <c r="B5" s="36" t="s">
        <v>0</v>
      </c>
      <c r="C5" s="35"/>
      <c r="D5" s="35"/>
      <c r="E5" s="35"/>
    </row>
    <row r="6" spans="1:5">
      <c r="A6" s="35"/>
      <c r="B6" s="57" t="s">
        <v>870</v>
      </c>
      <c r="C6" s="35"/>
      <c r="D6" s="35"/>
      <c r="E6" s="35"/>
    </row>
    <row r="7" spans="1:5">
      <c r="A7" s="35"/>
      <c r="B7" s="57" t="s">
        <v>1</v>
      </c>
      <c r="C7" s="35"/>
      <c r="D7" s="35"/>
      <c r="E7" s="35"/>
    </row>
    <row r="8" spans="1:5">
      <c r="A8" s="35"/>
      <c r="B8" s="57" t="s">
        <v>2</v>
      </c>
      <c r="C8" s="35"/>
      <c r="D8" s="35"/>
      <c r="E8" s="35"/>
    </row>
    <row r="9" spans="1:5">
      <c r="A9" s="35"/>
      <c r="B9" s="57" t="s">
        <v>3</v>
      </c>
      <c r="C9" s="35"/>
      <c r="D9" s="35"/>
      <c r="E9" s="35"/>
    </row>
    <row r="10" spans="1:5">
      <c r="A10" s="35"/>
      <c r="B10" s="57" t="s">
        <v>4</v>
      </c>
      <c r="C10" s="35"/>
      <c r="D10" s="35"/>
      <c r="E10" s="35"/>
    </row>
    <row r="11" spans="1:5">
      <c r="A11" s="35"/>
      <c r="B11" s="57" t="s">
        <v>5</v>
      </c>
      <c r="C11" s="35"/>
      <c r="D11" s="35"/>
      <c r="E11" s="35"/>
    </row>
    <row r="12" spans="1:5">
      <c r="A12" s="35"/>
      <c r="B12" s="57" t="s">
        <v>6</v>
      </c>
      <c r="C12" s="35"/>
      <c r="D12" s="35"/>
      <c r="E12" s="35"/>
    </row>
    <row r="13" spans="1:5">
      <c r="A13" s="35"/>
      <c r="B13" s="57" t="s">
        <v>7</v>
      </c>
      <c r="C13" s="35"/>
      <c r="D13" s="35"/>
      <c r="E13" s="35"/>
    </row>
    <row r="14" spans="1:5">
      <c r="A14" s="35"/>
      <c r="B14" s="57" t="s">
        <v>8</v>
      </c>
      <c r="C14" s="35"/>
      <c r="D14" s="35"/>
      <c r="E14" s="35"/>
    </row>
    <row r="15" spans="1:5">
      <c r="A15" s="35"/>
      <c r="B15" s="57" t="s">
        <v>9</v>
      </c>
      <c r="C15" s="35"/>
      <c r="D15" s="35"/>
      <c r="E15" s="35"/>
    </row>
    <row r="16" spans="1:5">
      <c r="A16" s="35"/>
      <c r="B16" s="57" t="s">
        <v>10</v>
      </c>
      <c r="C16" s="35"/>
      <c r="D16" s="35"/>
      <c r="E16" s="35"/>
    </row>
    <row r="17" spans="1:5">
      <c r="A17" s="35"/>
      <c r="B17" s="57" t="s">
        <v>11</v>
      </c>
      <c r="C17" s="35"/>
      <c r="D17" s="35"/>
      <c r="E17" s="35"/>
    </row>
    <row r="18" spans="1:5">
      <c r="A18" s="35"/>
      <c r="B18" s="57" t="s">
        <v>12</v>
      </c>
      <c r="C18" s="35"/>
      <c r="D18" s="35"/>
      <c r="E18" s="35"/>
    </row>
    <row r="19" spans="1:5">
      <c r="A19" s="35"/>
      <c r="B19" s="57" t="s">
        <v>13</v>
      </c>
      <c r="C19" s="35"/>
      <c r="D19" s="35"/>
      <c r="E19" s="35"/>
    </row>
    <row r="20" spans="1:5">
      <c r="A20" s="35"/>
      <c r="B20" s="57" t="s">
        <v>14</v>
      </c>
      <c r="C20" s="35"/>
      <c r="D20" s="35"/>
      <c r="E20" s="35"/>
    </row>
    <row r="21" spans="1:5">
      <c r="A21" s="35"/>
      <c r="B21" s="57" t="s">
        <v>15</v>
      </c>
      <c r="C21" s="35"/>
      <c r="D21" s="35"/>
      <c r="E21" s="35"/>
    </row>
    <row r="22" spans="1:5">
      <c r="A22" s="35"/>
      <c r="B22" s="57" t="s">
        <v>16</v>
      </c>
      <c r="C22" s="35"/>
      <c r="D22" s="35"/>
      <c r="E22" s="35"/>
    </row>
    <row r="23" spans="1:5">
      <c r="A23" s="35"/>
      <c r="B23" s="57" t="s">
        <v>17</v>
      </c>
      <c r="C23" s="35"/>
      <c r="D23" s="35"/>
      <c r="E23" s="35"/>
    </row>
    <row r="24" spans="1:5">
      <c r="A24" s="35"/>
      <c r="B24" s="57" t="s">
        <v>18</v>
      </c>
      <c r="C24" s="35"/>
      <c r="D24" s="35"/>
      <c r="E24" s="35"/>
    </row>
    <row r="25" spans="1:5">
      <c r="A25" s="35"/>
      <c r="B25" s="57" t="s">
        <v>19</v>
      </c>
      <c r="C25" s="35"/>
      <c r="D25" s="35"/>
      <c r="E25" s="35"/>
    </row>
    <row r="26" spans="1:5">
      <c r="A26" s="35"/>
      <c r="B26" s="57" t="s">
        <v>20</v>
      </c>
      <c r="C26" s="35"/>
      <c r="D26" s="35"/>
      <c r="E26" s="35"/>
    </row>
    <row r="27" spans="1:5">
      <c r="A27" s="35"/>
      <c r="B27" s="44"/>
      <c r="C27" s="35"/>
      <c r="D27" s="35"/>
      <c r="E27" s="35"/>
    </row>
    <row r="28" spans="1:5">
      <c r="A28" s="35"/>
      <c r="B28" s="44"/>
      <c r="C28" s="35"/>
      <c r="D28" s="35"/>
      <c r="E28" s="35"/>
    </row>
    <row r="29" spans="1:5">
      <c r="A29" s="35"/>
      <c r="B29" s="44"/>
      <c r="C29" s="35"/>
      <c r="D29" s="35"/>
      <c r="E29" s="35"/>
    </row>
    <row r="30" spans="1:5">
      <c r="A30" s="35"/>
      <c r="B30" s="44"/>
      <c r="C30" s="35"/>
      <c r="D30" s="35"/>
      <c r="E30" s="35"/>
    </row>
    <row r="31" spans="1:5">
      <c r="A31" s="35"/>
      <c r="B31" s="44"/>
      <c r="C31" s="35"/>
      <c r="D31" s="35"/>
      <c r="E31" s="35"/>
    </row>
    <row r="32" spans="1:5">
      <c r="A32" s="35"/>
      <c r="B32" s="44"/>
      <c r="C32" s="35"/>
      <c r="D32" s="35"/>
      <c r="E32" s="35"/>
    </row>
    <row r="33" spans="1:5">
      <c r="A33" s="35"/>
      <c r="B33" s="44"/>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1.Colocaciones'!A1" display="1.1. Colocaciones" xr:uid="{1E77EC2B-0F80-41FA-BDB9-CC37395D8A95}"/>
    <hyperlink ref="B11" location="'1.2.Calidad de Cartera'!A1" display="1.2. Calidad de Cartera" xr:uid="{DAB1A87D-7179-45F2-8DA3-446D4EA0EBF3}"/>
    <hyperlink ref="B12" location="'2.Depositos'!A1" display="2. Depósitos" xr:uid="{DB035099-10B9-7043-8560-764D506083B1}"/>
    <hyperlink ref="B14" location="'3.2.Fondeo'!A1" display="3.2. Fondeo" xr:uid="{E02A5A88-38B7-B947-A966-B46E345154B2}"/>
    <hyperlink ref="B13" location="'3.1.AGIs'!A1" display="3.1. AGIs" xr:uid="{102BE93D-29AF-3043-BDA4-3619C1AA7338}"/>
    <hyperlink ref="B15" location="'4.Ingreso Neto por Intereses'!A1" display="4. Ingreso Neto por Intereses" xr:uid="{3914D501-E787-2342-8F1F-51CCB017FBEB}"/>
    <hyperlink ref="B16" location="'5.Provisiones'!A1" display="5. Provisiones" xr:uid="{83E5F34A-B08A-9C4D-A47F-DCC1B6F35FB3}"/>
    <hyperlink ref="B17" location="'6.1.Otros Ordinarios'!A1" display="6.1. Otros Ingresos - core" xr:uid="{B8CA0866-5605-334B-9B77-03C60CABE400}"/>
    <hyperlink ref="B19" location="'7.Resultado Técnico de Seguros'!A1" display="7. Resultado Técnico de Seguros" xr:uid="{B1C50E40-5A26-EE42-921D-A66D9DDC260C}"/>
    <hyperlink ref="B20" location="'8.Gastos Operativos'!A1" display="8. Gastos Operativos" xr:uid="{AB4E1133-2470-5C43-A625-1AB0EDF87D68}"/>
    <hyperlink ref="B21" location="'9.Eficiencia Operativa'!A1" display="9. Eficiencia Operativa" xr:uid="{CD4CD7AE-D095-FE43-8955-716DFC56F3F0}"/>
    <hyperlink ref="B22" location="'10.1.Capital Regulatorio BAP'!A1" display="10.1. Capital Regulatorio BAP" xr:uid="{7DE76241-5535-444D-A552-EA29F6E7B4A1}"/>
    <hyperlink ref="B25" location="'11.Perspectivas Económicas'!A1" display="11. Perspectivas Económicas" xr:uid="{01908558-109C-2644-B090-0A0A467569DB}"/>
    <hyperlink ref="B26" location="'Anexos &gt;&gt;'!A1" display="12. Anexos" xr:uid="{2F1EF3D2-4CD8-EA43-9947-2153DDAC7B54}"/>
    <hyperlink ref="B18" location="'6.2.Otros Ingresos No ordinario'!A1" display="6.2. Otros Ingresos - non core" xr:uid="{94C3132E-CA59-4AA9-AA3B-CD909E31AF4A}"/>
    <hyperlink ref="B6" location="'Estrategia Digital- Yape'!A1" display="Estrategia Digital" xr:uid="{B520DD65-CAAF-4C12-91B1-2CCC475D59DA}"/>
    <hyperlink ref="B23" location="'10.2.Capital Regulatorio BCP'!A1" display="10.2. Capital Regulatorio BCP" xr:uid="{C057FB85-1C9A-427B-BBA2-F32FBBF3AE64}"/>
    <hyperlink ref="B24" location="'10.3.1 Capital Regulatorio Mb'!A1" display="10.3. Capital Regulatorio Mb" xr:uid="{52F396D9-9A7A-45F7-A889-9492F571C30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XFB26"/>
  <sheetViews>
    <sheetView showGridLines="0" zoomScale="90" zoomScaleNormal="90" workbookViewId="0">
      <pane xSplit="2" topLeftCell="C1" activePane="topRight" state="frozen"/>
      <selection activeCell="N35" sqref="N35"/>
      <selection pane="topRight" activeCell="D7" sqref="D7"/>
    </sheetView>
  </sheetViews>
  <sheetFormatPr baseColWidth="10" defaultColWidth="11.453125" defaultRowHeight="13"/>
  <cols>
    <col min="1" max="1" width="11.453125" style="53"/>
    <col min="2" max="2" width="36.453125" style="53" customWidth="1"/>
    <col min="3" max="4" width="15.81640625" style="53" bestFit="1" customWidth="1"/>
    <col min="5" max="5" width="15.453125" style="53" customWidth="1"/>
    <col min="6" max="6" width="7.453125" style="53" bestFit="1" customWidth="1"/>
    <col min="7" max="7" width="7.453125" style="53" customWidth="1"/>
    <col min="8" max="8" width="8.54296875" style="53" customWidth="1"/>
    <col min="9" max="9" width="8.453125" style="53" customWidth="1"/>
    <col min="10" max="16384" width="11.453125" style="53"/>
  </cols>
  <sheetData>
    <row r="1" spans="1:16382">
      <c r="A1" s="169" t="s">
        <v>39</v>
      </c>
    </row>
    <row r="2" spans="1:16382" ht="13.5" thickBot="1"/>
    <row r="3" spans="1:16382" customFormat="1" ht="14.75" customHeight="1">
      <c r="B3" s="879" t="s">
        <v>167</v>
      </c>
      <c r="C3" s="1887" t="s">
        <v>127</v>
      </c>
      <c r="D3" s="1888"/>
      <c r="E3" s="1888"/>
      <c r="F3" s="1887" t="s">
        <v>46</v>
      </c>
      <c r="G3" s="1888"/>
      <c r="H3" s="1883" t="s">
        <v>168</v>
      </c>
      <c r="I3" s="1884"/>
    </row>
    <row r="4" spans="1:16382" customFormat="1" ht="14.5">
      <c r="B4" s="168" t="s">
        <v>66</v>
      </c>
      <c r="C4" s="1889"/>
      <c r="D4" s="1890"/>
      <c r="E4" s="1890"/>
      <c r="F4" s="1889"/>
      <c r="G4" s="1890"/>
      <c r="H4" s="1885"/>
      <c r="I4" s="1886"/>
    </row>
    <row r="5" spans="1:16382" customFormat="1" ht="15" thickBot="1">
      <c r="B5" s="164"/>
      <c r="C5" s="1571" t="s">
        <v>703</v>
      </c>
      <c r="D5" s="1572" t="s">
        <v>646</v>
      </c>
      <c r="E5" s="1570" t="s">
        <v>704</v>
      </c>
      <c r="F5" s="403" t="s">
        <v>48</v>
      </c>
      <c r="G5" s="404" t="s">
        <v>49</v>
      </c>
      <c r="H5" s="437" t="s">
        <v>148</v>
      </c>
      <c r="I5" s="455" t="s">
        <v>149</v>
      </c>
    </row>
    <row r="6" spans="1:16382" s="67" customFormat="1">
      <c r="B6" s="66" t="s">
        <v>169</v>
      </c>
      <c r="C6" s="289">
        <v>47384819</v>
      </c>
      <c r="D6" s="289">
        <v>52590952</v>
      </c>
      <c r="E6" s="289">
        <v>53992480</v>
      </c>
      <c r="F6" s="880">
        <v>2.6649603148465539E-2</v>
      </c>
      <c r="G6" s="881">
        <v>0.13944679202003493</v>
      </c>
      <c r="H6" s="880">
        <v>0.49418371433930308</v>
      </c>
      <c r="I6" s="882">
        <v>0.50581628566069692</v>
      </c>
    </row>
    <row r="7" spans="1:16382">
      <c r="B7" s="66" t="s">
        <v>170</v>
      </c>
      <c r="C7" s="289">
        <v>52238357</v>
      </c>
      <c r="D7" s="289">
        <v>59757825</v>
      </c>
      <c r="E7" s="289">
        <v>59969559</v>
      </c>
      <c r="F7" s="54">
        <v>3.5432012460292856E-3</v>
      </c>
      <c r="G7" s="452">
        <v>0.14799856741283038</v>
      </c>
      <c r="H7" s="54">
        <v>0.61276801824698268</v>
      </c>
      <c r="I7" s="55">
        <v>0.38723198175301732</v>
      </c>
    </row>
    <row r="8" spans="1:16382">
      <c r="B8" s="66" t="s">
        <v>171</v>
      </c>
      <c r="C8" s="289">
        <v>43775526</v>
      </c>
      <c r="D8" s="289">
        <v>45217785</v>
      </c>
      <c r="E8" s="289">
        <v>39779546</v>
      </c>
      <c r="F8" s="54">
        <v>-0.12026769997690068</v>
      </c>
      <c r="G8" s="452">
        <v>-9.1283426268824269E-2</v>
      </c>
      <c r="H8" s="54">
        <v>0.46431588809580127</v>
      </c>
      <c r="I8" s="55">
        <v>0.53568411190419873</v>
      </c>
    </row>
    <row r="9" spans="1:16382" ht="14.5">
      <c r="B9" s="68" t="s">
        <v>172</v>
      </c>
      <c r="C9" s="289">
        <v>3086767</v>
      </c>
      <c r="D9" s="289">
        <v>2996020</v>
      </c>
      <c r="E9" s="289">
        <v>2921196</v>
      </c>
      <c r="F9" s="54">
        <v>-2.4974466125059245E-2</v>
      </c>
      <c r="G9" s="452">
        <v>-5.3638969186854728E-2</v>
      </c>
      <c r="H9" s="54">
        <v>0.74401372487500084</v>
      </c>
      <c r="I9" s="55">
        <v>0.25598627512499916</v>
      </c>
    </row>
    <row r="10" spans="1:16382" ht="14.75" customHeight="1" thickBot="1">
      <c r="B10" s="66" t="s">
        <v>173</v>
      </c>
      <c r="C10" s="289">
        <v>1371658</v>
      </c>
      <c r="D10" s="289">
        <v>1279484</v>
      </c>
      <c r="E10" s="289">
        <v>956301</v>
      </c>
      <c r="F10" s="883">
        <v>-0.25258854350660109</v>
      </c>
      <c r="G10" s="453">
        <v>-0.30281382093787229</v>
      </c>
      <c r="H10" s="883">
        <v>0.20518036958648955</v>
      </c>
      <c r="I10" s="884">
        <v>0.79481963041351045</v>
      </c>
    </row>
    <row r="11" spans="1:16382" ht="14.75" customHeight="1" thickBot="1">
      <c r="B11" s="451" t="s">
        <v>791</v>
      </c>
      <c r="C11" s="1721">
        <v>99623176</v>
      </c>
      <c r="D11" s="1722">
        <v>112348777</v>
      </c>
      <c r="E11" s="1723">
        <v>113962039</v>
      </c>
      <c r="F11" s="1724">
        <v>1.4359408647590352E-2</v>
      </c>
      <c r="G11" s="885">
        <v>0.14393099653839583</v>
      </c>
      <c r="H11" s="1724">
        <v>0.56515192747648191</v>
      </c>
      <c r="I11" s="885">
        <v>0.43484807252351809</v>
      </c>
    </row>
    <row r="12" spans="1:16382" s="69" customFormat="1" ht="13.5" thickBot="1">
      <c r="A12" s="53"/>
      <c r="B12" s="451" t="s">
        <v>174</v>
      </c>
      <c r="C12" s="1432">
        <v>147857127</v>
      </c>
      <c r="D12" s="1433">
        <v>161842066</v>
      </c>
      <c r="E12" s="1434">
        <v>157619082</v>
      </c>
      <c r="F12" s="454">
        <v>-2.609324080180736E-2</v>
      </c>
      <c r="G12" s="885">
        <v>6.6022891138686882E-2</v>
      </c>
      <c r="H12" s="454">
        <v>0.53196439669770401</v>
      </c>
      <c r="I12" s="885">
        <v>0.46803560330229593</v>
      </c>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c r="EF12" s="53"/>
      <c r="EG12" s="53"/>
      <c r="EH12" s="53"/>
      <c r="EI12" s="53"/>
      <c r="EJ12" s="53"/>
      <c r="EK12" s="53"/>
      <c r="EL12" s="53"/>
      <c r="EM12" s="53"/>
      <c r="EN12" s="53"/>
      <c r="EO12" s="53"/>
      <c r="EP12" s="53"/>
      <c r="EQ12" s="53"/>
      <c r="ER12" s="53"/>
      <c r="ES12" s="53"/>
      <c r="ET12" s="53"/>
      <c r="EU12" s="53"/>
      <c r="EV12" s="53"/>
      <c r="EW12" s="53"/>
      <c r="EX12" s="53"/>
      <c r="EY12" s="53"/>
      <c r="EZ12" s="53"/>
      <c r="FA12" s="53"/>
      <c r="FB12" s="53"/>
      <c r="FC12" s="53"/>
      <c r="FD12" s="53"/>
      <c r="FE12" s="53"/>
      <c r="FF12" s="53"/>
      <c r="FG12" s="53"/>
      <c r="FH12" s="53"/>
      <c r="FI12" s="53"/>
      <c r="FJ12" s="53"/>
      <c r="FK12" s="53"/>
      <c r="FL12" s="53"/>
      <c r="FM12" s="53"/>
      <c r="FN12" s="53"/>
      <c r="FO12" s="53"/>
      <c r="FP12" s="53"/>
      <c r="FQ12" s="53"/>
      <c r="FR12" s="53"/>
      <c r="FS12" s="53"/>
      <c r="FT12" s="53"/>
      <c r="FU12" s="53"/>
      <c r="FV12" s="53"/>
      <c r="FW12" s="53"/>
      <c r="FX12" s="53"/>
      <c r="FY12" s="53"/>
      <c r="FZ12" s="53"/>
      <c r="GA12" s="53"/>
      <c r="GB12" s="53"/>
      <c r="GC12" s="53"/>
      <c r="GD12" s="53"/>
      <c r="GE12" s="53"/>
      <c r="GF12" s="53"/>
      <c r="GG12" s="53"/>
      <c r="GH12" s="53"/>
      <c r="GI12" s="53"/>
      <c r="GJ12" s="53"/>
      <c r="GK12" s="53"/>
      <c r="GL12" s="53"/>
      <c r="GM12" s="53"/>
      <c r="GN12" s="53"/>
      <c r="GO12" s="53"/>
      <c r="GP12" s="53"/>
      <c r="GQ12" s="53"/>
      <c r="GR12" s="53"/>
      <c r="GS12" s="53"/>
      <c r="GT12" s="53"/>
      <c r="GU12" s="53"/>
      <c r="GV12" s="53"/>
      <c r="GW12" s="53"/>
      <c r="GX12" s="53"/>
      <c r="GY12" s="53"/>
      <c r="GZ12" s="53"/>
      <c r="HA12" s="53"/>
      <c r="HB12" s="53"/>
      <c r="HC12" s="53"/>
      <c r="HD12" s="53"/>
      <c r="HE12" s="53"/>
      <c r="HF12" s="53"/>
      <c r="HG12" s="53"/>
      <c r="HH12" s="53"/>
      <c r="HI12" s="53"/>
      <c r="HJ12" s="53"/>
      <c r="HK12" s="53"/>
      <c r="HL12" s="53"/>
      <c r="HM12" s="53"/>
      <c r="HN12" s="53"/>
      <c r="HO12" s="53"/>
      <c r="HP12" s="53"/>
      <c r="HQ12" s="53"/>
      <c r="HR12" s="53"/>
      <c r="HS12" s="53"/>
      <c r="HT12" s="53"/>
      <c r="HU12" s="53"/>
      <c r="HV12" s="53"/>
      <c r="HW12" s="53"/>
      <c r="HX12" s="53"/>
      <c r="HY12" s="53"/>
      <c r="HZ12" s="53"/>
      <c r="IA12" s="53"/>
      <c r="IB12" s="53"/>
      <c r="IC12" s="53"/>
      <c r="ID12" s="53"/>
      <c r="IE12" s="53"/>
      <c r="IF12" s="53"/>
      <c r="IG12" s="53"/>
      <c r="IH12" s="53"/>
      <c r="II12" s="53"/>
      <c r="IJ12" s="53"/>
      <c r="IK12" s="53"/>
      <c r="IL12" s="53"/>
      <c r="IM12" s="53"/>
      <c r="IN12" s="53"/>
      <c r="IO12" s="53"/>
      <c r="IP12" s="53"/>
      <c r="IQ12" s="53"/>
      <c r="IR12" s="53"/>
      <c r="IS12" s="53"/>
      <c r="IT12" s="53"/>
      <c r="IU12" s="53"/>
      <c r="IV12" s="53"/>
      <c r="IW12" s="53"/>
      <c r="IX12" s="53"/>
      <c r="IY12" s="53"/>
      <c r="IZ12" s="53"/>
      <c r="JA12" s="53"/>
      <c r="JB12" s="53"/>
      <c r="JC12" s="53"/>
      <c r="JD12" s="53"/>
      <c r="JE12" s="53"/>
      <c r="JF12" s="53"/>
      <c r="JG12" s="53"/>
      <c r="JH12" s="53"/>
      <c r="JI12" s="53"/>
      <c r="JJ12" s="53"/>
      <c r="JK12" s="53"/>
      <c r="JL12" s="53"/>
      <c r="JM12" s="53"/>
      <c r="JN12" s="53"/>
      <c r="JO12" s="53"/>
      <c r="JP12" s="53"/>
      <c r="JQ12" s="53"/>
      <c r="JR12" s="53"/>
      <c r="JS12" s="53"/>
      <c r="JT12" s="53"/>
      <c r="JU12" s="53"/>
      <c r="JV12" s="53"/>
      <c r="JW12" s="53"/>
      <c r="JX12" s="53"/>
      <c r="JY12" s="53"/>
      <c r="JZ12" s="53"/>
      <c r="KA12" s="53"/>
      <c r="KB12" s="53"/>
      <c r="KC12" s="53"/>
      <c r="KD12" s="53"/>
      <c r="KE12" s="53"/>
      <c r="KF12" s="53"/>
      <c r="KG12" s="53"/>
      <c r="KH12" s="53"/>
      <c r="KI12" s="53"/>
      <c r="KJ12" s="53"/>
      <c r="KK12" s="53"/>
      <c r="KL12" s="53"/>
      <c r="KM12" s="53"/>
      <c r="KN12" s="53"/>
      <c r="KO12" s="53"/>
      <c r="KP12" s="53"/>
      <c r="KQ12" s="53"/>
      <c r="KR12" s="53"/>
      <c r="KS12" s="53"/>
      <c r="KT12" s="53"/>
      <c r="KU12" s="53"/>
      <c r="KV12" s="53"/>
      <c r="KW12" s="53"/>
      <c r="KX12" s="53"/>
      <c r="KY12" s="53"/>
      <c r="KZ12" s="53"/>
      <c r="LA12" s="53"/>
      <c r="LB12" s="53"/>
      <c r="LC12" s="53"/>
      <c r="LD12" s="53"/>
      <c r="LE12" s="53"/>
      <c r="LF12" s="53"/>
      <c r="LG12" s="53"/>
      <c r="LH12" s="53"/>
      <c r="LI12" s="53"/>
      <c r="LJ12" s="53"/>
      <c r="LK12" s="53"/>
      <c r="LL12" s="53"/>
      <c r="LM12" s="53"/>
      <c r="LN12" s="53"/>
      <c r="LO12" s="53"/>
      <c r="LP12" s="53"/>
      <c r="LQ12" s="53"/>
      <c r="LR12" s="53"/>
      <c r="LS12" s="53"/>
      <c r="LT12" s="53"/>
      <c r="LU12" s="53"/>
      <c r="LV12" s="53"/>
      <c r="LW12" s="53"/>
      <c r="LX12" s="53"/>
      <c r="LY12" s="53"/>
      <c r="LZ12" s="53"/>
      <c r="MA12" s="53"/>
      <c r="MB12" s="53"/>
      <c r="MC12" s="53"/>
      <c r="MD12" s="53"/>
      <c r="ME12" s="53"/>
      <c r="MF12" s="53"/>
      <c r="MG12" s="53"/>
      <c r="MH12" s="53"/>
      <c r="MI12" s="53"/>
      <c r="MJ12" s="53"/>
      <c r="MK12" s="53"/>
      <c r="ML12" s="53"/>
      <c r="MM12" s="53"/>
      <c r="MN12" s="53"/>
      <c r="MO12" s="53"/>
      <c r="MP12" s="53"/>
      <c r="MQ12" s="53"/>
      <c r="MR12" s="53"/>
      <c r="MS12" s="53"/>
      <c r="MT12" s="53"/>
      <c r="MU12" s="53"/>
      <c r="MV12" s="53"/>
      <c r="MW12" s="53"/>
      <c r="MX12" s="53"/>
      <c r="MY12" s="53"/>
      <c r="MZ12" s="53"/>
      <c r="NA12" s="53"/>
      <c r="NB12" s="53"/>
      <c r="NC12" s="53"/>
      <c r="ND12" s="53"/>
      <c r="NE12" s="53"/>
      <c r="NF12" s="53"/>
      <c r="NG12" s="53"/>
      <c r="NH12" s="53"/>
      <c r="NI12" s="53"/>
      <c r="NJ12" s="53"/>
      <c r="NK12" s="53"/>
      <c r="NL12" s="53"/>
      <c r="NM12" s="53"/>
      <c r="NN12" s="53"/>
      <c r="NO12" s="53"/>
      <c r="NP12" s="53"/>
      <c r="NQ12" s="53"/>
      <c r="NR12" s="53"/>
      <c r="NS12" s="53"/>
      <c r="NT12" s="53"/>
      <c r="NU12" s="53"/>
      <c r="NV12" s="53"/>
      <c r="NW12" s="53"/>
      <c r="NX12" s="53"/>
      <c r="NY12" s="53"/>
      <c r="NZ12" s="53"/>
      <c r="OA12" s="53"/>
      <c r="OB12" s="53"/>
      <c r="OC12" s="53"/>
      <c r="OD12" s="53"/>
      <c r="OE12" s="53"/>
      <c r="OF12" s="53"/>
      <c r="OG12" s="53"/>
      <c r="OH12" s="53"/>
      <c r="OI12" s="53"/>
      <c r="OJ12" s="53"/>
      <c r="OK12" s="53"/>
      <c r="OL12" s="53"/>
      <c r="OM12" s="53"/>
      <c r="ON12" s="53"/>
      <c r="OO12" s="53"/>
      <c r="OP12" s="53"/>
      <c r="OQ12" s="53"/>
      <c r="OR12" s="53"/>
      <c r="OS12" s="53"/>
      <c r="OT12" s="53"/>
      <c r="OU12" s="53"/>
      <c r="OV12" s="53"/>
      <c r="OW12" s="53"/>
      <c r="OX12" s="53"/>
      <c r="OY12" s="53"/>
      <c r="OZ12" s="53"/>
      <c r="PA12" s="53"/>
      <c r="PB12" s="53"/>
      <c r="PC12" s="53"/>
      <c r="PD12" s="53"/>
      <c r="PE12" s="53"/>
      <c r="PF12" s="53"/>
      <c r="PG12" s="53"/>
      <c r="PH12" s="53"/>
      <c r="PI12" s="53"/>
      <c r="PJ12" s="53"/>
      <c r="PK12" s="53"/>
      <c r="PL12" s="53"/>
      <c r="PM12" s="53"/>
      <c r="PN12" s="53"/>
      <c r="PO12" s="53"/>
      <c r="PP12" s="53"/>
      <c r="PQ12" s="53"/>
      <c r="PR12" s="53"/>
      <c r="PS12" s="53"/>
      <c r="PT12" s="53"/>
      <c r="PU12" s="53"/>
      <c r="PV12" s="53"/>
      <c r="PW12" s="53"/>
      <c r="PX12" s="53"/>
      <c r="PY12" s="53"/>
      <c r="PZ12" s="53"/>
      <c r="QA12" s="53"/>
      <c r="QB12" s="53"/>
      <c r="QC12" s="53"/>
      <c r="QD12" s="53"/>
      <c r="QE12" s="53"/>
      <c r="QF12" s="53"/>
      <c r="QG12" s="53"/>
      <c r="QH12" s="53"/>
      <c r="QI12" s="53"/>
      <c r="QJ12" s="53"/>
      <c r="QK12" s="53"/>
      <c r="QL12" s="53"/>
      <c r="QM12" s="53"/>
      <c r="QN12" s="53"/>
      <c r="QO12" s="53"/>
      <c r="QP12" s="53"/>
      <c r="QQ12" s="53"/>
      <c r="QR12" s="53"/>
      <c r="QS12" s="53"/>
      <c r="QT12" s="53"/>
      <c r="QU12" s="53"/>
      <c r="QV12" s="53"/>
      <c r="QW12" s="53"/>
      <c r="QX12" s="53"/>
      <c r="QY12" s="53"/>
      <c r="QZ12" s="53"/>
      <c r="RA12" s="53"/>
      <c r="RB12" s="53"/>
      <c r="RC12" s="53"/>
      <c r="RD12" s="53"/>
      <c r="RE12" s="53"/>
      <c r="RF12" s="53"/>
      <c r="RG12" s="53"/>
      <c r="RH12" s="53"/>
      <c r="RI12" s="53"/>
      <c r="RJ12" s="53"/>
      <c r="RK12" s="53"/>
      <c r="RL12" s="53"/>
      <c r="RM12" s="53"/>
      <c r="RN12" s="53"/>
      <c r="RO12" s="53"/>
      <c r="RP12" s="53"/>
      <c r="RQ12" s="53"/>
      <c r="RR12" s="53"/>
      <c r="RS12" s="53"/>
      <c r="RT12" s="53"/>
      <c r="RU12" s="53"/>
      <c r="RV12" s="53"/>
      <c r="RW12" s="53"/>
      <c r="RX12" s="53"/>
      <c r="RY12" s="53"/>
      <c r="RZ12" s="53"/>
      <c r="SA12" s="53"/>
      <c r="SB12" s="53"/>
      <c r="SC12" s="53"/>
      <c r="SD12" s="53"/>
      <c r="SE12" s="53"/>
      <c r="SF12" s="53"/>
      <c r="SG12" s="53"/>
      <c r="SH12" s="53"/>
      <c r="SI12" s="53"/>
      <c r="SJ12" s="53"/>
      <c r="SK12" s="53"/>
      <c r="SL12" s="53"/>
      <c r="SM12" s="53"/>
      <c r="SN12" s="53"/>
      <c r="SO12" s="53"/>
      <c r="SP12" s="53"/>
      <c r="SQ12" s="53"/>
      <c r="SR12" s="53"/>
      <c r="SS12" s="53"/>
      <c r="ST12" s="53"/>
      <c r="SU12" s="53"/>
      <c r="SV12" s="53"/>
      <c r="SW12" s="53"/>
      <c r="SX12" s="53"/>
      <c r="SY12" s="53"/>
      <c r="SZ12" s="53"/>
      <c r="TA12" s="53"/>
      <c r="TB12" s="53"/>
      <c r="TC12" s="53"/>
      <c r="TD12" s="53"/>
      <c r="TE12" s="53"/>
      <c r="TF12" s="53"/>
      <c r="TG12" s="53"/>
      <c r="TH12" s="53"/>
      <c r="TI12" s="53"/>
      <c r="TJ12" s="53"/>
      <c r="TK12" s="53"/>
      <c r="TL12" s="53"/>
      <c r="TM12" s="53"/>
      <c r="TN12" s="53"/>
      <c r="TO12" s="53"/>
      <c r="TP12" s="53"/>
      <c r="TQ12" s="53"/>
      <c r="TR12" s="53"/>
      <c r="TS12" s="53"/>
      <c r="TT12" s="53"/>
      <c r="TU12" s="53"/>
      <c r="TV12" s="53"/>
      <c r="TW12" s="53"/>
      <c r="TX12" s="53"/>
      <c r="TY12" s="53"/>
      <c r="TZ12" s="53"/>
      <c r="UA12" s="53"/>
      <c r="UB12" s="53"/>
      <c r="UC12" s="53"/>
      <c r="UD12" s="53"/>
      <c r="UE12" s="53"/>
      <c r="UF12" s="53"/>
      <c r="UG12" s="53"/>
      <c r="UH12" s="53"/>
      <c r="UI12" s="53"/>
      <c r="UJ12" s="53"/>
      <c r="UK12" s="53"/>
      <c r="UL12" s="53"/>
      <c r="UM12" s="53"/>
      <c r="UN12" s="53"/>
      <c r="UO12" s="53"/>
      <c r="UP12" s="53"/>
      <c r="UQ12" s="53"/>
      <c r="UR12" s="53"/>
      <c r="US12" s="53"/>
      <c r="UT12" s="53"/>
      <c r="UU12" s="53"/>
      <c r="UV12" s="53"/>
      <c r="UW12" s="53"/>
      <c r="UX12" s="53"/>
      <c r="UY12" s="53"/>
      <c r="UZ12" s="53"/>
      <c r="VA12" s="53"/>
      <c r="VB12" s="53"/>
      <c r="VC12" s="53"/>
      <c r="VD12" s="53"/>
      <c r="VE12" s="53"/>
      <c r="VF12" s="53"/>
      <c r="VG12" s="53"/>
      <c r="VH12" s="53"/>
      <c r="VI12" s="53"/>
      <c r="VJ12" s="53"/>
      <c r="VK12" s="53"/>
      <c r="VL12" s="53"/>
      <c r="VM12" s="53"/>
      <c r="VN12" s="53"/>
      <c r="VO12" s="53"/>
      <c r="VP12" s="53"/>
      <c r="VQ12" s="53"/>
      <c r="VR12" s="53"/>
      <c r="VS12" s="53"/>
      <c r="VT12" s="53"/>
      <c r="VU12" s="53"/>
      <c r="VV12" s="53"/>
      <c r="VW12" s="53"/>
      <c r="VX12" s="53"/>
      <c r="VY12" s="53"/>
      <c r="VZ12" s="53"/>
      <c r="WA12" s="53"/>
      <c r="WB12" s="53"/>
      <c r="WC12" s="53"/>
      <c r="WD12" s="53"/>
      <c r="WE12" s="53"/>
      <c r="WF12" s="53"/>
      <c r="WG12" s="53"/>
      <c r="WH12" s="53"/>
      <c r="WI12" s="53"/>
      <c r="WJ12" s="53"/>
      <c r="WK12" s="53"/>
      <c r="WL12" s="53"/>
      <c r="WM12" s="53"/>
      <c r="WN12" s="53"/>
      <c r="WO12" s="53"/>
      <c r="WP12" s="53"/>
      <c r="WQ12" s="53"/>
      <c r="WR12" s="53"/>
      <c r="WS12" s="53"/>
      <c r="WT12" s="53"/>
      <c r="WU12" s="53"/>
      <c r="WV12" s="53"/>
      <c r="WW12" s="53"/>
      <c r="WX12" s="53"/>
      <c r="WY12" s="53"/>
      <c r="WZ12" s="53"/>
      <c r="XA12" s="53"/>
      <c r="XB12" s="53"/>
      <c r="XC12" s="53"/>
      <c r="XD12" s="53"/>
      <c r="XE12" s="53"/>
      <c r="XF12" s="53"/>
      <c r="XG12" s="53"/>
      <c r="XH12" s="53"/>
      <c r="XI12" s="53"/>
      <c r="XJ12" s="53"/>
      <c r="XK12" s="53"/>
      <c r="XL12" s="53"/>
      <c r="XM12" s="53"/>
      <c r="XN12" s="53"/>
      <c r="XO12" s="53"/>
      <c r="XP12" s="53"/>
      <c r="XQ12" s="53"/>
      <c r="XR12" s="53"/>
      <c r="XS12" s="53"/>
      <c r="XT12" s="53"/>
      <c r="XU12" s="53"/>
      <c r="XV12" s="53"/>
      <c r="XW12" s="53"/>
      <c r="XX12" s="53"/>
      <c r="XY12" s="53"/>
      <c r="XZ12" s="53"/>
      <c r="YA12" s="53"/>
      <c r="YB12" s="53"/>
      <c r="YC12" s="53"/>
      <c r="YD12" s="53"/>
      <c r="YE12" s="53"/>
      <c r="YF12" s="53"/>
      <c r="YG12" s="53"/>
      <c r="YH12" s="53"/>
      <c r="YI12" s="53"/>
      <c r="YJ12" s="53"/>
      <c r="YK12" s="53"/>
      <c r="YL12" s="53"/>
      <c r="YM12" s="53"/>
      <c r="YN12" s="53"/>
      <c r="YO12" s="53"/>
      <c r="YP12" s="53"/>
      <c r="YQ12" s="53"/>
      <c r="YR12" s="53"/>
      <c r="YS12" s="53"/>
      <c r="YT12" s="53"/>
      <c r="YU12" s="53"/>
      <c r="YV12" s="53"/>
      <c r="YW12" s="53"/>
      <c r="YX12" s="53"/>
      <c r="YY12" s="53"/>
      <c r="YZ12" s="53"/>
      <c r="ZA12" s="53"/>
      <c r="ZB12" s="53"/>
      <c r="ZC12" s="53"/>
      <c r="ZD12" s="53"/>
      <c r="ZE12" s="53"/>
      <c r="ZF12" s="53"/>
      <c r="ZG12" s="53"/>
      <c r="ZH12" s="53"/>
      <c r="ZI12" s="53"/>
      <c r="ZJ12" s="53"/>
      <c r="ZK12" s="53"/>
      <c r="ZL12" s="53"/>
      <c r="ZM12" s="53"/>
      <c r="ZN12" s="53"/>
      <c r="ZO12" s="53"/>
      <c r="ZP12" s="53"/>
      <c r="ZQ12" s="53"/>
      <c r="ZR12" s="53"/>
      <c r="ZS12" s="53"/>
      <c r="ZT12" s="53"/>
      <c r="ZU12" s="53"/>
      <c r="ZV12" s="53"/>
      <c r="ZW12" s="53"/>
      <c r="ZX12" s="53"/>
      <c r="ZY12" s="53"/>
      <c r="ZZ12" s="53"/>
      <c r="AAA12" s="53"/>
      <c r="AAB12" s="53"/>
      <c r="AAC12" s="53"/>
      <c r="AAD12" s="53"/>
      <c r="AAE12" s="53"/>
      <c r="AAF12" s="53"/>
      <c r="AAG12" s="53"/>
      <c r="AAH12" s="53"/>
      <c r="AAI12" s="53"/>
      <c r="AAJ12" s="53"/>
      <c r="AAK12" s="53"/>
      <c r="AAL12" s="53"/>
      <c r="AAM12" s="53"/>
      <c r="AAN12" s="53"/>
      <c r="AAO12" s="53"/>
      <c r="AAP12" s="53"/>
      <c r="AAQ12" s="53"/>
      <c r="AAR12" s="53"/>
      <c r="AAS12" s="53"/>
      <c r="AAT12" s="53"/>
      <c r="AAU12" s="53"/>
      <c r="AAV12" s="53"/>
      <c r="AAW12" s="53"/>
      <c r="AAX12" s="53"/>
      <c r="AAY12" s="53"/>
      <c r="AAZ12" s="53"/>
      <c r="ABA12" s="53"/>
      <c r="ABB12" s="53"/>
      <c r="ABC12" s="53"/>
      <c r="ABD12" s="53"/>
      <c r="ABE12" s="53"/>
      <c r="ABF12" s="53"/>
      <c r="ABG12" s="53"/>
      <c r="ABH12" s="53"/>
      <c r="ABI12" s="53"/>
      <c r="ABJ12" s="53"/>
      <c r="ABK12" s="53"/>
      <c r="ABL12" s="53"/>
      <c r="ABM12" s="53"/>
      <c r="ABN12" s="53"/>
      <c r="ABO12" s="53"/>
      <c r="ABP12" s="53"/>
      <c r="ABQ12" s="53"/>
      <c r="ABR12" s="53"/>
      <c r="ABS12" s="53"/>
      <c r="ABT12" s="53"/>
      <c r="ABU12" s="53"/>
      <c r="ABV12" s="53"/>
      <c r="ABW12" s="53"/>
      <c r="ABX12" s="53"/>
      <c r="ABY12" s="53"/>
      <c r="ABZ12" s="53"/>
      <c r="ACA12" s="53"/>
      <c r="ACB12" s="53"/>
      <c r="ACC12" s="53"/>
      <c r="ACD12" s="53"/>
      <c r="ACE12" s="53"/>
      <c r="ACF12" s="53"/>
      <c r="ACG12" s="53"/>
      <c r="ACH12" s="53"/>
      <c r="ACI12" s="53"/>
      <c r="ACJ12" s="53"/>
      <c r="ACK12" s="53"/>
      <c r="ACL12" s="53"/>
      <c r="ACM12" s="53"/>
      <c r="ACN12" s="53"/>
      <c r="ACO12" s="53"/>
      <c r="ACP12" s="53"/>
      <c r="ACQ12" s="53"/>
      <c r="ACR12" s="53"/>
      <c r="ACS12" s="53"/>
      <c r="ACT12" s="53"/>
      <c r="ACU12" s="53"/>
      <c r="ACV12" s="53"/>
      <c r="ACW12" s="53"/>
      <c r="ACX12" s="53"/>
      <c r="ACY12" s="53"/>
      <c r="ACZ12" s="53"/>
      <c r="ADA12" s="53"/>
      <c r="ADB12" s="53"/>
      <c r="ADC12" s="53"/>
      <c r="ADD12" s="53"/>
      <c r="ADE12" s="53"/>
      <c r="ADF12" s="53"/>
      <c r="ADG12" s="53"/>
      <c r="ADH12" s="53"/>
      <c r="ADI12" s="53"/>
      <c r="ADJ12" s="53"/>
      <c r="ADK12" s="53"/>
      <c r="ADL12" s="53"/>
      <c r="ADM12" s="53"/>
      <c r="ADN12" s="53"/>
      <c r="ADO12" s="53"/>
      <c r="ADP12" s="53"/>
      <c r="ADQ12" s="53"/>
      <c r="ADR12" s="53"/>
      <c r="ADS12" s="53"/>
      <c r="ADT12" s="53"/>
      <c r="ADU12" s="53"/>
      <c r="ADV12" s="53"/>
      <c r="ADW12" s="53"/>
      <c r="ADX12" s="53"/>
      <c r="ADY12" s="53"/>
      <c r="ADZ12" s="53"/>
      <c r="AEA12" s="53"/>
      <c r="AEB12" s="53"/>
      <c r="AEC12" s="53"/>
      <c r="AED12" s="53"/>
      <c r="AEE12" s="53"/>
      <c r="AEF12" s="53"/>
      <c r="AEG12" s="53"/>
      <c r="AEH12" s="53"/>
      <c r="AEI12" s="53"/>
      <c r="AEJ12" s="53"/>
      <c r="AEK12" s="53"/>
      <c r="AEL12" s="53"/>
      <c r="AEM12" s="53"/>
      <c r="AEN12" s="53"/>
      <c r="AEO12" s="53"/>
      <c r="AEP12" s="53"/>
      <c r="AEQ12" s="53"/>
      <c r="AER12" s="53"/>
      <c r="AES12" s="53"/>
      <c r="AET12" s="53"/>
      <c r="AEU12" s="53"/>
      <c r="AEV12" s="53"/>
      <c r="AEW12" s="53"/>
      <c r="AEX12" s="53"/>
      <c r="AEY12" s="53"/>
      <c r="AEZ12" s="53"/>
      <c r="AFA12" s="53"/>
      <c r="AFB12" s="53"/>
      <c r="AFC12" s="53"/>
      <c r="AFD12" s="53"/>
      <c r="AFE12" s="53"/>
      <c r="AFF12" s="53"/>
      <c r="AFG12" s="53"/>
      <c r="AFH12" s="53"/>
      <c r="AFI12" s="53"/>
      <c r="AFJ12" s="53"/>
      <c r="AFK12" s="53"/>
      <c r="AFL12" s="53"/>
      <c r="AFM12" s="53"/>
      <c r="AFN12" s="53"/>
      <c r="AFO12" s="53"/>
      <c r="AFP12" s="53"/>
      <c r="AFQ12" s="53"/>
      <c r="AFR12" s="53"/>
      <c r="AFS12" s="53"/>
      <c r="AFT12" s="53"/>
      <c r="AFU12" s="53"/>
      <c r="AFV12" s="53"/>
      <c r="AFW12" s="53"/>
      <c r="AFX12" s="53"/>
      <c r="AFY12" s="53"/>
      <c r="AFZ12" s="53"/>
      <c r="AGA12" s="53"/>
      <c r="AGB12" s="53"/>
      <c r="AGC12" s="53"/>
      <c r="AGD12" s="53"/>
      <c r="AGE12" s="53"/>
      <c r="AGF12" s="53"/>
      <c r="AGG12" s="53"/>
      <c r="AGH12" s="53"/>
      <c r="AGI12" s="53"/>
      <c r="AGJ12" s="53"/>
      <c r="AGK12" s="53"/>
      <c r="AGL12" s="53"/>
      <c r="AGM12" s="53"/>
      <c r="AGN12" s="53"/>
      <c r="AGO12" s="53"/>
      <c r="AGP12" s="53"/>
      <c r="AGQ12" s="53"/>
      <c r="AGR12" s="53"/>
      <c r="AGS12" s="53"/>
      <c r="AGT12" s="53"/>
      <c r="AGU12" s="53"/>
      <c r="AGV12" s="53"/>
      <c r="AGW12" s="53"/>
      <c r="AGX12" s="53"/>
      <c r="AGY12" s="53"/>
      <c r="AGZ12" s="53"/>
      <c r="AHA12" s="53"/>
      <c r="AHB12" s="53"/>
      <c r="AHC12" s="53"/>
      <c r="AHD12" s="53"/>
      <c r="AHE12" s="53"/>
      <c r="AHF12" s="53"/>
      <c r="AHG12" s="53"/>
      <c r="AHH12" s="53"/>
      <c r="AHI12" s="53"/>
      <c r="AHJ12" s="53"/>
      <c r="AHK12" s="53"/>
      <c r="AHL12" s="53"/>
      <c r="AHM12" s="53"/>
      <c r="AHN12" s="53"/>
      <c r="AHO12" s="53"/>
      <c r="AHP12" s="53"/>
      <c r="AHQ12" s="53"/>
      <c r="AHR12" s="53"/>
      <c r="AHS12" s="53"/>
      <c r="AHT12" s="53"/>
      <c r="AHU12" s="53"/>
      <c r="AHV12" s="53"/>
      <c r="AHW12" s="53"/>
      <c r="AHX12" s="53"/>
      <c r="AHY12" s="53"/>
      <c r="AHZ12" s="53"/>
      <c r="AIA12" s="53"/>
      <c r="AIB12" s="53"/>
      <c r="AIC12" s="53"/>
      <c r="AID12" s="53"/>
      <c r="AIE12" s="53"/>
      <c r="AIF12" s="53"/>
      <c r="AIG12" s="53"/>
      <c r="AIH12" s="53"/>
      <c r="AII12" s="53"/>
      <c r="AIJ12" s="53"/>
      <c r="AIK12" s="53"/>
      <c r="AIL12" s="53"/>
      <c r="AIM12" s="53"/>
      <c r="AIN12" s="53"/>
      <c r="AIO12" s="53"/>
      <c r="AIP12" s="53"/>
      <c r="AIQ12" s="53"/>
      <c r="AIR12" s="53"/>
      <c r="AIS12" s="53"/>
      <c r="AIT12" s="53"/>
      <c r="AIU12" s="53"/>
      <c r="AIV12" s="53"/>
      <c r="AIW12" s="53"/>
      <c r="AIX12" s="53"/>
      <c r="AIY12" s="53"/>
      <c r="AIZ12" s="53"/>
      <c r="AJA12" s="53"/>
      <c r="AJB12" s="53"/>
      <c r="AJC12" s="53"/>
      <c r="AJD12" s="53"/>
      <c r="AJE12" s="53"/>
      <c r="AJF12" s="53"/>
      <c r="AJG12" s="53"/>
      <c r="AJH12" s="53"/>
      <c r="AJI12" s="53"/>
      <c r="AJJ12" s="53"/>
      <c r="AJK12" s="53"/>
      <c r="AJL12" s="53"/>
      <c r="AJM12" s="53"/>
      <c r="AJN12" s="53"/>
      <c r="AJO12" s="53"/>
      <c r="AJP12" s="53"/>
      <c r="AJQ12" s="53"/>
      <c r="AJR12" s="53"/>
      <c r="AJS12" s="53"/>
      <c r="AJT12" s="53"/>
      <c r="AJU12" s="53"/>
      <c r="AJV12" s="53"/>
      <c r="AJW12" s="53"/>
      <c r="AJX12" s="53"/>
      <c r="AJY12" s="53"/>
      <c r="AJZ12" s="53"/>
      <c r="AKA12" s="53"/>
      <c r="AKB12" s="53"/>
      <c r="AKC12" s="53"/>
      <c r="AKD12" s="53"/>
      <c r="AKE12" s="53"/>
      <c r="AKF12" s="53"/>
      <c r="AKG12" s="53"/>
      <c r="AKH12" s="53"/>
      <c r="AKI12" s="53"/>
      <c r="AKJ12" s="53"/>
      <c r="AKK12" s="53"/>
      <c r="AKL12" s="53"/>
      <c r="AKM12" s="53"/>
      <c r="AKN12" s="53"/>
      <c r="AKO12" s="53"/>
      <c r="AKP12" s="53"/>
      <c r="AKQ12" s="53"/>
      <c r="AKR12" s="53"/>
      <c r="AKS12" s="53"/>
      <c r="AKT12" s="53"/>
      <c r="AKU12" s="53"/>
      <c r="AKV12" s="53"/>
      <c r="AKW12" s="53"/>
      <c r="AKX12" s="53"/>
      <c r="AKY12" s="53"/>
      <c r="AKZ12" s="53"/>
      <c r="ALA12" s="53"/>
      <c r="ALB12" s="53"/>
      <c r="ALC12" s="53"/>
      <c r="ALD12" s="53"/>
      <c r="ALE12" s="53"/>
      <c r="ALF12" s="53"/>
      <c r="ALG12" s="53"/>
      <c r="ALH12" s="53"/>
      <c r="ALI12" s="53"/>
      <c r="ALJ12" s="53"/>
      <c r="ALK12" s="53"/>
      <c r="ALL12" s="53"/>
      <c r="ALM12" s="53"/>
      <c r="ALN12" s="53"/>
      <c r="ALO12" s="53"/>
      <c r="ALP12" s="53"/>
      <c r="ALQ12" s="53"/>
      <c r="ALR12" s="53"/>
      <c r="ALS12" s="53"/>
      <c r="ALT12" s="53"/>
      <c r="ALU12" s="53"/>
      <c r="ALV12" s="53"/>
      <c r="ALW12" s="53"/>
      <c r="ALX12" s="53"/>
      <c r="ALY12" s="53"/>
      <c r="ALZ12" s="53"/>
      <c r="AMA12" s="53"/>
      <c r="AMB12" s="53"/>
      <c r="AMC12" s="53"/>
      <c r="AMD12" s="53"/>
      <c r="AME12" s="53"/>
      <c r="AMF12" s="53"/>
      <c r="AMG12" s="53"/>
      <c r="AMH12" s="53"/>
      <c r="AMI12" s="53"/>
      <c r="AMJ12" s="53"/>
      <c r="AMK12" s="53"/>
      <c r="AML12" s="53"/>
      <c r="AMM12" s="53"/>
      <c r="AMN12" s="53"/>
      <c r="AMO12" s="53"/>
      <c r="AMP12" s="53"/>
      <c r="AMQ12" s="53"/>
      <c r="AMR12" s="53"/>
      <c r="AMS12" s="53"/>
      <c r="AMT12" s="53"/>
      <c r="AMU12" s="53"/>
      <c r="AMV12" s="53"/>
      <c r="AMW12" s="53"/>
      <c r="AMX12" s="53"/>
      <c r="AMY12" s="53"/>
      <c r="AMZ12" s="53"/>
      <c r="ANA12" s="53"/>
      <c r="ANB12" s="53"/>
      <c r="ANC12" s="53"/>
      <c r="AND12" s="53"/>
      <c r="ANE12" s="53"/>
      <c r="ANF12" s="53"/>
      <c r="ANG12" s="53"/>
      <c r="ANH12" s="53"/>
      <c r="ANI12" s="53"/>
      <c r="ANJ12" s="53"/>
      <c r="ANK12" s="53"/>
      <c r="ANL12" s="53"/>
      <c r="ANM12" s="53"/>
      <c r="ANN12" s="53"/>
      <c r="ANO12" s="53"/>
      <c r="ANP12" s="53"/>
      <c r="ANQ12" s="53"/>
      <c r="ANR12" s="53"/>
      <c r="ANS12" s="53"/>
      <c r="ANT12" s="53"/>
      <c r="ANU12" s="53"/>
      <c r="ANV12" s="53"/>
      <c r="ANW12" s="53"/>
      <c r="ANX12" s="53"/>
      <c r="ANY12" s="53"/>
      <c r="ANZ12" s="53"/>
      <c r="AOA12" s="53"/>
      <c r="AOB12" s="53"/>
      <c r="AOC12" s="53"/>
      <c r="AOD12" s="53"/>
      <c r="AOE12" s="53"/>
      <c r="AOF12" s="53"/>
      <c r="AOG12" s="53"/>
      <c r="AOH12" s="53"/>
      <c r="AOI12" s="53"/>
      <c r="AOJ12" s="53"/>
      <c r="AOK12" s="53"/>
      <c r="AOL12" s="53"/>
      <c r="AOM12" s="53"/>
      <c r="AON12" s="53"/>
      <c r="AOO12" s="53"/>
      <c r="AOP12" s="53"/>
      <c r="AOQ12" s="53"/>
      <c r="AOR12" s="53"/>
      <c r="AOS12" s="53"/>
      <c r="AOT12" s="53"/>
      <c r="AOU12" s="53"/>
      <c r="AOV12" s="53"/>
      <c r="AOW12" s="53"/>
      <c r="AOX12" s="53"/>
      <c r="AOY12" s="53"/>
      <c r="AOZ12" s="53"/>
      <c r="APA12" s="53"/>
      <c r="APB12" s="53"/>
      <c r="APC12" s="53"/>
      <c r="APD12" s="53"/>
      <c r="APE12" s="53"/>
      <c r="APF12" s="53"/>
      <c r="APG12" s="53"/>
      <c r="APH12" s="53"/>
      <c r="API12" s="53"/>
      <c r="APJ12" s="53"/>
      <c r="APK12" s="53"/>
      <c r="APL12" s="53"/>
      <c r="APM12" s="53"/>
      <c r="APN12" s="53"/>
      <c r="APO12" s="53"/>
      <c r="APP12" s="53"/>
      <c r="APQ12" s="53"/>
      <c r="APR12" s="53"/>
      <c r="APS12" s="53"/>
      <c r="APT12" s="53"/>
      <c r="APU12" s="53"/>
      <c r="APV12" s="53"/>
      <c r="APW12" s="53"/>
      <c r="APX12" s="53"/>
      <c r="APY12" s="53"/>
      <c r="APZ12" s="53"/>
      <c r="AQA12" s="53"/>
      <c r="AQB12" s="53"/>
      <c r="AQC12" s="53"/>
      <c r="AQD12" s="53"/>
      <c r="AQE12" s="53"/>
      <c r="AQF12" s="53"/>
      <c r="AQG12" s="53"/>
      <c r="AQH12" s="53"/>
      <c r="AQI12" s="53"/>
      <c r="AQJ12" s="53"/>
      <c r="AQK12" s="53"/>
      <c r="AQL12" s="53"/>
      <c r="AQM12" s="53"/>
      <c r="AQN12" s="53"/>
      <c r="AQO12" s="53"/>
      <c r="AQP12" s="53"/>
      <c r="AQQ12" s="53"/>
      <c r="AQR12" s="53"/>
      <c r="AQS12" s="53"/>
      <c r="AQT12" s="53"/>
      <c r="AQU12" s="53"/>
      <c r="AQV12" s="53"/>
      <c r="AQW12" s="53"/>
      <c r="AQX12" s="53"/>
      <c r="AQY12" s="53"/>
      <c r="AQZ12" s="53"/>
      <c r="ARA12" s="53"/>
      <c r="ARB12" s="53"/>
      <c r="ARC12" s="53"/>
      <c r="ARD12" s="53"/>
      <c r="ARE12" s="53"/>
      <c r="ARF12" s="53"/>
      <c r="ARG12" s="53"/>
      <c r="ARH12" s="53"/>
      <c r="ARI12" s="53"/>
      <c r="ARJ12" s="53"/>
      <c r="ARK12" s="53"/>
      <c r="ARL12" s="53"/>
      <c r="ARM12" s="53"/>
      <c r="ARN12" s="53"/>
      <c r="ARO12" s="53"/>
      <c r="ARP12" s="53"/>
      <c r="ARQ12" s="53"/>
      <c r="ARR12" s="53"/>
      <c r="ARS12" s="53"/>
      <c r="ART12" s="53"/>
      <c r="ARU12" s="53"/>
      <c r="ARV12" s="53"/>
      <c r="ARW12" s="53"/>
      <c r="ARX12" s="53"/>
      <c r="ARY12" s="53"/>
      <c r="ARZ12" s="53"/>
      <c r="ASA12" s="53"/>
      <c r="ASB12" s="53"/>
      <c r="ASC12" s="53"/>
      <c r="ASD12" s="53"/>
      <c r="ASE12" s="53"/>
      <c r="ASF12" s="53"/>
      <c r="ASG12" s="53"/>
      <c r="ASH12" s="53"/>
      <c r="ASI12" s="53"/>
      <c r="ASJ12" s="53"/>
      <c r="ASK12" s="53"/>
      <c r="ASL12" s="53"/>
      <c r="ASM12" s="53"/>
      <c r="ASN12" s="53"/>
      <c r="ASO12" s="53"/>
      <c r="ASP12" s="53"/>
      <c r="ASQ12" s="53"/>
      <c r="ASR12" s="53"/>
      <c r="ASS12" s="53"/>
      <c r="AST12" s="53"/>
      <c r="ASU12" s="53"/>
      <c r="ASV12" s="53"/>
      <c r="ASW12" s="53"/>
      <c r="ASX12" s="53"/>
      <c r="ASY12" s="53"/>
      <c r="ASZ12" s="53"/>
      <c r="ATA12" s="53"/>
      <c r="ATB12" s="53"/>
      <c r="ATC12" s="53"/>
      <c r="ATD12" s="53"/>
      <c r="ATE12" s="53"/>
      <c r="ATF12" s="53"/>
      <c r="ATG12" s="53"/>
      <c r="ATH12" s="53"/>
      <c r="ATI12" s="53"/>
      <c r="ATJ12" s="53"/>
      <c r="ATK12" s="53"/>
      <c r="ATL12" s="53"/>
      <c r="ATM12" s="53"/>
      <c r="ATN12" s="53"/>
      <c r="ATO12" s="53"/>
      <c r="ATP12" s="53"/>
      <c r="ATQ12" s="53"/>
      <c r="ATR12" s="53"/>
      <c r="ATS12" s="53"/>
      <c r="ATT12" s="53"/>
      <c r="ATU12" s="53"/>
      <c r="ATV12" s="53"/>
      <c r="ATW12" s="53"/>
      <c r="ATX12" s="53"/>
      <c r="ATY12" s="53"/>
      <c r="ATZ12" s="53"/>
      <c r="AUA12" s="53"/>
      <c r="AUB12" s="53"/>
      <c r="AUC12" s="53"/>
      <c r="AUD12" s="53"/>
      <c r="AUE12" s="53"/>
      <c r="AUF12" s="53"/>
      <c r="AUG12" s="53"/>
      <c r="AUH12" s="53"/>
      <c r="AUI12" s="53"/>
      <c r="AUJ12" s="53"/>
      <c r="AUK12" s="53"/>
      <c r="AUL12" s="53"/>
      <c r="AUM12" s="53"/>
      <c r="AUN12" s="53"/>
      <c r="AUO12" s="53"/>
      <c r="AUP12" s="53"/>
      <c r="AUQ12" s="53"/>
      <c r="AUR12" s="53"/>
      <c r="AUS12" s="53"/>
      <c r="AUT12" s="53"/>
      <c r="AUU12" s="53"/>
      <c r="AUV12" s="53"/>
      <c r="AUW12" s="53"/>
      <c r="AUX12" s="53"/>
      <c r="AUY12" s="53"/>
      <c r="AUZ12" s="53"/>
      <c r="AVA12" s="53"/>
      <c r="AVB12" s="53"/>
      <c r="AVC12" s="53"/>
      <c r="AVD12" s="53"/>
      <c r="AVE12" s="53"/>
      <c r="AVF12" s="53"/>
      <c r="AVG12" s="53"/>
      <c r="AVH12" s="53"/>
      <c r="AVI12" s="53"/>
      <c r="AVJ12" s="53"/>
      <c r="AVK12" s="53"/>
      <c r="AVL12" s="53"/>
      <c r="AVM12" s="53"/>
      <c r="AVN12" s="53"/>
      <c r="AVO12" s="53"/>
      <c r="AVP12" s="53"/>
      <c r="AVQ12" s="53"/>
      <c r="AVR12" s="53"/>
      <c r="AVS12" s="53"/>
      <c r="AVT12" s="53"/>
      <c r="AVU12" s="53"/>
      <c r="AVV12" s="53"/>
      <c r="AVW12" s="53"/>
      <c r="AVX12" s="53"/>
      <c r="AVY12" s="53"/>
      <c r="AVZ12" s="53"/>
      <c r="AWA12" s="53"/>
      <c r="AWB12" s="53"/>
      <c r="AWC12" s="53"/>
      <c r="AWD12" s="53"/>
      <c r="AWE12" s="53"/>
      <c r="AWF12" s="53"/>
      <c r="AWG12" s="53"/>
      <c r="AWH12" s="53"/>
      <c r="AWI12" s="53"/>
      <c r="AWJ12" s="53"/>
      <c r="AWK12" s="53"/>
      <c r="AWL12" s="53"/>
      <c r="AWM12" s="53"/>
      <c r="AWN12" s="53"/>
      <c r="AWO12" s="53"/>
      <c r="AWP12" s="53"/>
      <c r="AWQ12" s="53"/>
      <c r="AWR12" s="53"/>
      <c r="AWS12" s="53"/>
      <c r="AWT12" s="53"/>
      <c r="AWU12" s="53"/>
      <c r="AWV12" s="53"/>
      <c r="AWW12" s="53"/>
      <c r="AWX12" s="53"/>
      <c r="AWY12" s="53"/>
      <c r="AWZ12" s="53"/>
      <c r="AXA12" s="53"/>
      <c r="AXB12" s="53"/>
      <c r="AXC12" s="53"/>
      <c r="AXD12" s="53"/>
      <c r="AXE12" s="53"/>
      <c r="AXF12" s="53"/>
      <c r="AXG12" s="53"/>
      <c r="AXH12" s="53"/>
      <c r="AXI12" s="53"/>
      <c r="AXJ12" s="53"/>
      <c r="AXK12" s="53"/>
      <c r="AXL12" s="53"/>
      <c r="AXM12" s="53"/>
      <c r="AXN12" s="53"/>
      <c r="AXO12" s="53"/>
      <c r="AXP12" s="53"/>
      <c r="AXQ12" s="53"/>
      <c r="AXR12" s="53"/>
      <c r="AXS12" s="53"/>
      <c r="AXT12" s="53"/>
      <c r="AXU12" s="53"/>
      <c r="AXV12" s="53"/>
      <c r="AXW12" s="53"/>
      <c r="AXX12" s="53"/>
      <c r="AXY12" s="53"/>
      <c r="AXZ12" s="53"/>
      <c r="AYA12" s="53"/>
      <c r="AYB12" s="53"/>
      <c r="AYC12" s="53"/>
      <c r="AYD12" s="53"/>
      <c r="AYE12" s="53"/>
      <c r="AYF12" s="53"/>
      <c r="AYG12" s="53"/>
      <c r="AYH12" s="53"/>
      <c r="AYI12" s="53"/>
      <c r="AYJ12" s="53"/>
      <c r="AYK12" s="53"/>
      <c r="AYL12" s="53"/>
      <c r="AYM12" s="53"/>
      <c r="AYN12" s="53"/>
      <c r="AYO12" s="53"/>
      <c r="AYP12" s="53"/>
      <c r="AYQ12" s="53"/>
      <c r="AYR12" s="53"/>
      <c r="AYS12" s="53"/>
      <c r="AYT12" s="53"/>
      <c r="AYU12" s="53"/>
      <c r="AYV12" s="53"/>
      <c r="AYW12" s="53"/>
      <c r="AYX12" s="53"/>
      <c r="AYY12" s="53"/>
      <c r="AYZ12" s="53"/>
      <c r="AZA12" s="53"/>
      <c r="AZB12" s="53"/>
      <c r="AZC12" s="53"/>
      <c r="AZD12" s="53"/>
      <c r="AZE12" s="53"/>
      <c r="AZF12" s="53"/>
      <c r="AZG12" s="53"/>
      <c r="AZH12" s="53"/>
      <c r="AZI12" s="53"/>
      <c r="AZJ12" s="53"/>
      <c r="AZK12" s="53"/>
      <c r="AZL12" s="53"/>
      <c r="AZM12" s="53"/>
      <c r="AZN12" s="53"/>
      <c r="AZO12" s="53"/>
      <c r="AZP12" s="53"/>
      <c r="AZQ12" s="53"/>
      <c r="AZR12" s="53"/>
      <c r="AZS12" s="53"/>
      <c r="AZT12" s="53"/>
      <c r="AZU12" s="53"/>
      <c r="AZV12" s="53"/>
      <c r="AZW12" s="53"/>
      <c r="AZX12" s="53"/>
      <c r="AZY12" s="53"/>
      <c r="AZZ12" s="53"/>
      <c r="BAA12" s="53"/>
      <c r="BAB12" s="53"/>
      <c r="BAC12" s="53"/>
      <c r="BAD12" s="53"/>
      <c r="BAE12" s="53"/>
      <c r="BAF12" s="53"/>
      <c r="BAG12" s="53"/>
      <c r="BAH12" s="53"/>
      <c r="BAI12" s="53"/>
      <c r="BAJ12" s="53"/>
      <c r="BAK12" s="53"/>
      <c r="BAL12" s="53"/>
      <c r="BAM12" s="53"/>
      <c r="BAN12" s="53"/>
      <c r="BAO12" s="53"/>
      <c r="BAP12" s="53"/>
      <c r="BAQ12" s="53"/>
      <c r="BAR12" s="53"/>
      <c r="BAS12" s="53"/>
      <c r="BAT12" s="53"/>
      <c r="BAU12" s="53"/>
      <c r="BAV12" s="53"/>
      <c r="BAW12" s="53"/>
      <c r="BAX12" s="53"/>
      <c r="BAY12" s="53"/>
      <c r="BAZ12" s="53"/>
      <c r="BBA12" s="53"/>
      <c r="BBB12" s="53"/>
      <c r="BBC12" s="53"/>
      <c r="BBD12" s="53"/>
      <c r="BBE12" s="53"/>
      <c r="BBF12" s="53"/>
      <c r="BBG12" s="53"/>
      <c r="BBH12" s="53"/>
      <c r="BBI12" s="53"/>
      <c r="BBJ12" s="53"/>
      <c r="BBK12" s="53"/>
      <c r="BBL12" s="53"/>
      <c r="BBM12" s="53"/>
      <c r="BBN12" s="53"/>
      <c r="BBO12" s="53"/>
      <c r="BBP12" s="53"/>
      <c r="BBQ12" s="53"/>
      <c r="BBR12" s="53"/>
      <c r="BBS12" s="53"/>
      <c r="BBT12" s="53"/>
      <c r="BBU12" s="53"/>
      <c r="BBV12" s="53"/>
      <c r="BBW12" s="53"/>
      <c r="BBX12" s="53"/>
      <c r="BBY12" s="53"/>
      <c r="BBZ12" s="53"/>
      <c r="BCA12" s="53"/>
      <c r="BCB12" s="53"/>
      <c r="BCC12" s="53"/>
      <c r="BCD12" s="53"/>
      <c r="BCE12" s="53"/>
      <c r="BCF12" s="53"/>
      <c r="BCG12" s="53"/>
      <c r="BCH12" s="53"/>
      <c r="BCI12" s="53"/>
      <c r="BCJ12" s="53"/>
      <c r="BCK12" s="53"/>
      <c r="BCL12" s="53"/>
      <c r="BCM12" s="53"/>
      <c r="BCN12" s="53"/>
      <c r="BCO12" s="53"/>
      <c r="BCP12" s="53"/>
      <c r="BCQ12" s="53"/>
      <c r="BCR12" s="53"/>
      <c r="BCS12" s="53"/>
      <c r="BCT12" s="53"/>
      <c r="BCU12" s="53"/>
      <c r="BCV12" s="53"/>
      <c r="BCW12" s="53"/>
      <c r="BCX12" s="53"/>
      <c r="BCY12" s="53"/>
      <c r="BCZ12" s="53"/>
      <c r="BDA12" s="53"/>
      <c r="BDB12" s="53"/>
      <c r="BDC12" s="53"/>
      <c r="BDD12" s="53"/>
      <c r="BDE12" s="53"/>
      <c r="BDF12" s="53"/>
      <c r="BDG12" s="53"/>
      <c r="BDH12" s="53"/>
      <c r="BDI12" s="53"/>
      <c r="BDJ12" s="53"/>
      <c r="BDK12" s="53"/>
      <c r="BDL12" s="53"/>
      <c r="BDM12" s="53"/>
      <c r="BDN12" s="53"/>
      <c r="BDO12" s="53"/>
      <c r="BDP12" s="53"/>
      <c r="BDQ12" s="53"/>
      <c r="BDR12" s="53"/>
      <c r="BDS12" s="53"/>
      <c r="BDT12" s="53"/>
      <c r="BDU12" s="53"/>
      <c r="BDV12" s="53"/>
      <c r="BDW12" s="53"/>
      <c r="BDX12" s="53"/>
      <c r="BDY12" s="53"/>
      <c r="BDZ12" s="53"/>
      <c r="BEA12" s="53"/>
      <c r="BEB12" s="53"/>
      <c r="BEC12" s="53"/>
      <c r="BED12" s="53"/>
      <c r="BEE12" s="53"/>
      <c r="BEF12" s="53"/>
      <c r="BEG12" s="53"/>
      <c r="BEH12" s="53"/>
      <c r="BEI12" s="53"/>
      <c r="BEJ12" s="53"/>
      <c r="BEK12" s="53"/>
      <c r="BEL12" s="53"/>
      <c r="BEM12" s="53"/>
      <c r="BEN12" s="53"/>
      <c r="BEO12" s="53"/>
      <c r="BEP12" s="53"/>
      <c r="BEQ12" s="53"/>
      <c r="BER12" s="53"/>
      <c r="BES12" s="53"/>
      <c r="BET12" s="53"/>
      <c r="BEU12" s="53"/>
      <c r="BEV12" s="53"/>
      <c r="BEW12" s="53"/>
      <c r="BEX12" s="53"/>
      <c r="BEY12" s="53"/>
      <c r="BEZ12" s="53"/>
      <c r="BFA12" s="53"/>
      <c r="BFB12" s="53"/>
      <c r="BFC12" s="53"/>
      <c r="BFD12" s="53"/>
      <c r="BFE12" s="53"/>
      <c r="BFF12" s="53"/>
      <c r="BFG12" s="53"/>
      <c r="BFH12" s="53"/>
      <c r="BFI12" s="53"/>
      <c r="BFJ12" s="53"/>
      <c r="BFK12" s="53"/>
      <c r="BFL12" s="53"/>
      <c r="BFM12" s="53"/>
      <c r="BFN12" s="53"/>
      <c r="BFO12" s="53"/>
      <c r="BFP12" s="53"/>
      <c r="BFQ12" s="53"/>
      <c r="BFR12" s="53"/>
      <c r="BFS12" s="53"/>
      <c r="BFT12" s="53"/>
      <c r="BFU12" s="53"/>
      <c r="BFV12" s="53"/>
      <c r="BFW12" s="53"/>
      <c r="BFX12" s="53"/>
      <c r="BFY12" s="53"/>
      <c r="BFZ12" s="53"/>
      <c r="BGA12" s="53"/>
      <c r="BGB12" s="53"/>
      <c r="BGC12" s="53"/>
      <c r="BGD12" s="53"/>
      <c r="BGE12" s="53"/>
      <c r="BGF12" s="53"/>
      <c r="BGG12" s="53"/>
      <c r="BGH12" s="53"/>
      <c r="BGI12" s="53"/>
      <c r="BGJ12" s="53"/>
      <c r="BGK12" s="53"/>
      <c r="BGL12" s="53"/>
      <c r="BGM12" s="53"/>
      <c r="BGN12" s="53"/>
      <c r="BGO12" s="53"/>
      <c r="BGP12" s="53"/>
      <c r="BGQ12" s="53"/>
      <c r="BGR12" s="53"/>
      <c r="BGS12" s="53"/>
      <c r="BGT12" s="53"/>
      <c r="BGU12" s="53"/>
      <c r="BGV12" s="53"/>
      <c r="BGW12" s="53"/>
      <c r="BGX12" s="53"/>
      <c r="BGY12" s="53"/>
      <c r="BGZ12" s="53"/>
      <c r="BHA12" s="53"/>
      <c r="BHB12" s="53"/>
      <c r="BHC12" s="53"/>
      <c r="BHD12" s="53"/>
      <c r="BHE12" s="53"/>
      <c r="BHF12" s="53"/>
      <c r="BHG12" s="53"/>
      <c r="BHH12" s="53"/>
      <c r="BHI12" s="53"/>
      <c r="BHJ12" s="53"/>
      <c r="BHK12" s="53"/>
      <c r="BHL12" s="53"/>
      <c r="BHM12" s="53"/>
      <c r="BHN12" s="53"/>
      <c r="BHO12" s="53"/>
      <c r="BHP12" s="53"/>
      <c r="BHQ12" s="53"/>
      <c r="BHR12" s="53"/>
      <c r="BHS12" s="53"/>
      <c r="BHT12" s="53"/>
      <c r="BHU12" s="53"/>
      <c r="BHV12" s="53"/>
      <c r="BHW12" s="53"/>
      <c r="BHX12" s="53"/>
      <c r="BHY12" s="53"/>
      <c r="BHZ12" s="53"/>
      <c r="BIA12" s="53"/>
      <c r="BIB12" s="53"/>
      <c r="BIC12" s="53"/>
      <c r="BID12" s="53"/>
      <c r="BIE12" s="53"/>
      <c r="BIF12" s="53"/>
      <c r="BIG12" s="53"/>
      <c r="BIH12" s="53"/>
      <c r="BII12" s="53"/>
      <c r="BIJ12" s="53"/>
      <c r="BIK12" s="53"/>
      <c r="BIL12" s="53"/>
      <c r="BIM12" s="53"/>
      <c r="BIN12" s="53"/>
      <c r="BIO12" s="53"/>
      <c r="BIP12" s="53"/>
      <c r="BIQ12" s="53"/>
      <c r="BIR12" s="53"/>
      <c r="BIS12" s="53"/>
      <c r="BIT12" s="53"/>
      <c r="BIU12" s="53"/>
      <c r="BIV12" s="53"/>
      <c r="BIW12" s="53"/>
      <c r="BIX12" s="53"/>
      <c r="BIY12" s="53"/>
      <c r="BIZ12" s="53"/>
      <c r="BJA12" s="53"/>
      <c r="BJB12" s="53"/>
      <c r="BJC12" s="53"/>
      <c r="BJD12" s="53"/>
      <c r="BJE12" s="53"/>
      <c r="BJF12" s="53"/>
      <c r="BJG12" s="53"/>
      <c r="BJH12" s="53"/>
      <c r="BJI12" s="53"/>
      <c r="BJJ12" s="53"/>
      <c r="BJK12" s="53"/>
      <c r="BJL12" s="53"/>
      <c r="BJM12" s="53"/>
      <c r="BJN12" s="53"/>
      <c r="BJO12" s="53"/>
      <c r="BJP12" s="53"/>
      <c r="BJQ12" s="53"/>
      <c r="BJR12" s="53"/>
      <c r="BJS12" s="53"/>
      <c r="BJT12" s="53"/>
      <c r="BJU12" s="53"/>
      <c r="BJV12" s="53"/>
      <c r="BJW12" s="53"/>
      <c r="BJX12" s="53"/>
      <c r="BJY12" s="53"/>
      <c r="BJZ12" s="53"/>
      <c r="BKA12" s="53"/>
      <c r="BKB12" s="53"/>
      <c r="BKC12" s="53"/>
      <c r="BKD12" s="53"/>
      <c r="BKE12" s="53"/>
      <c r="BKF12" s="53"/>
      <c r="BKG12" s="53"/>
      <c r="BKH12" s="53"/>
      <c r="BKI12" s="53"/>
      <c r="BKJ12" s="53"/>
      <c r="BKK12" s="53"/>
      <c r="BKL12" s="53"/>
      <c r="BKM12" s="53"/>
      <c r="BKN12" s="53"/>
      <c r="BKO12" s="53"/>
      <c r="BKP12" s="53"/>
      <c r="BKQ12" s="53"/>
      <c r="BKR12" s="53"/>
      <c r="BKS12" s="53"/>
      <c r="BKT12" s="53"/>
      <c r="BKU12" s="53"/>
      <c r="BKV12" s="53"/>
      <c r="BKW12" s="53"/>
      <c r="BKX12" s="53"/>
      <c r="BKY12" s="53"/>
      <c r="BKZ12" s="53"/>
      <c r="BLA12" s="53"/>
      <c r="BLB12" s="53"/>
      <c r="BLC12" s="53"/>
      <c r="BLD12" s="53"/>
      <c r="BLE12" s="53"/>
      <c r="BLF12" s="53"/>
      <c r="BLG12" s="53"/>
      <c r="BLH12" s="53"/>
      <c r="BLI12" s="53"/>
      <c r="BLJ12" s="53"/>
      <c r="BLK12" s="53"/>
      <c r="BLL12" s="53"/>
      <c r="BLM12" s="53"/>
      <c r="BLN12" s="53"/>
      <c r="BLO12" s="53"/>
      <c r="BLP12" s="53"/>
      <c r="BLQ12" s="53"/>
      <c r="BLR12" s="53"/>
      <c r="BLS12" s="53"/>
      <c r="BLT12" s="53"/>
      <c r="BLU12" s="53"/>
      <c r="BLV12" s="53"/>
      <c r="BLW12" s="53"/>
      <c r="BLX12" s="53"/>
      <c r="BLY12" s="53"/>
      <c r="BLZ12" s="53"/>
      <c r="BMA12" s="53"/>
      <c r="BMB12" s="53"/>
      <c r="BMC12" s="53"/>
      <c r="BMD12" s="53"/>
      <c r="BME12" s="53"/>
      <c r="BMF12" s="53"/>
      <c r="BMG12" s="53"/>
      <c r="BMH12" s="53"/>
      <c r="BMI12" s="53"/>
      <c r="BMJ12" s="53"/>
      <c r="BMK12" s="53"/>
      <c r="BML12" s="53"/>
      <c r="BMM12" s="53"/>
      <c r="BMN12" s="53"/>
      <c r="BMO12" s="53"/>
      <c r="BMP12" s="53"/>
      <c r="BMQ12" s="53"/>
      <c r="BMR12" s="53"/>
      <c r="BMS12" s="53"/>
      <c r="BMT12" s="53"/>
      <c r="BMU12" s="53"/>
      <c r="BMV12" s="53"/>
      <c r="BMW12" s="53"/>
      <c r="BMX12" s="53"/>
      <c r="BMY12" s="53"/>
      <c r="BMZ12" s="53"/>
      <c r="BNA12" s="53"/>
      <c r="BNB12" s="53"/>
      <c r="BNC12" s="53"/>
      <c r="BND12" s="53"/>
      <c r="BNE12" s="53"/>
      <c r="BNF12" s="53"/>
      <c r="BNG12" s="53"/>
      <c r="BNH12" s="53"/>
      <c r="BNI12" s="53"/>
      <c r="BNJ12" s="53"/>
      <c r="BNK12" s="53"/>
      <c r="BNL12" s="53"/>
      <c r="BNM12" s="53"/>
      <c r="BNN12" s="53"/>
      <c r="BNO12" s="53"/>
      <c r="BNP12" s="53"/>
      <c r="BNQ12" s="53"/>
      <c r="BNR12" s="53"/>
      <c r="BNS12" s="53"/>
      <c r="BNT12" s="53"/>
      <c r="BNU12" s="53"/>
      <c r="BNV12" s="53"/>
      <c r="BNW12" s="53"/>
      <c r="BNX12" s="53"/>
      <c r="BNY12" s="53"/>
      <c r="BNZ12" s="53"/>
      <c r="BOA12" s="53"/>
      <c r="BOB12" s="53"/>
      <c r="BOC12" s="53"/>
      <c r="BOD12" s="53"/>
      <c r="BOE12" s="53"/>
      <c r="BOF12" s="53"/>
      <c r="BOG12" s="53"/>
      <c r="BOH12" s="53"/>
      <c r="BOI12" s="53"/>
      <c r="BOJ12" s="53"/>
      <c r="BOK12" s="53"/>
      <c r="BOL12" s="53"/>
      <c r="BOM12" s="53"/>
      <c r="BON12" s="53"/>
      <c r="BOO12" s="53"/>
      <c r="BOP12" s="53"/>
      <c r="BOQ12" s="53"/>
      <c r="BOR12" s="53"/>
      <c r="BOS12" s="53"/>
      <c r="BOT12" s="53"/>
      <c r="BOU12" s="53"/>
      <c r="BOV12" s="53"/>
      <c r="BOW12" s="53"/>
      <c r="BOX12" s="53"/>
      <c r="BOY12" s="53"/>
      <c r="BOZ12" s="53"/>
      <c r="BPA12" s="53"/>
      <c r="BPB12" s="53"/>
      <c r="BPC12" s="53"/>
      <c r="BPD12" s="53"/>
      <c r="BPE12" s="53"/>
      <c r="BPF12" s="53"/>
      <c r="BPG12" s="53"/>
      <c r="BPH12" s="53"/>
      <c r="BPI12" s="53"/>
      <c r="BPJ12" s="53"/>
      <c r="BPK12" s="53"/>
      <c r="BPL12" s="53"/>
      <c r="BPM12" s="53"/>
      <c r="BPN12" s="53"/>
      <c r="BPO12" s="53"/>
      <c r="BPP12" s="53"/>
      <c r="BPQ12" s="53"/>
      <c r="BPR12" s="53"/>
      <c r="BPS12" s="53"/>
      <c r="BPT12" s="53"/>
      <c r="BPU12" s="53"/>
      <c r="BPV12" s="53"/>
      <c r="BPW12" s="53"/>
      <c r="BPX12" s="53"/>
      <c r="BPY12" s="53"/>
      <c r="BPZ12" s="53"/>
      <c r="BQA12" s="53"/>
      <c r="BQB12" s="53"/>
      <c r="BQC12" s="53"/>
      <c r="BQD12" s="53"/>
      <c r="BQE12" s="53"/>
      <c r="BQF12" s="53"/>
      <c r="BQG12" s="53"/>
      <c r="BQH12" s="53"/>
      <c r="BQI12" s="53"/>
      <c r="BQJ12" s="53"/>
      <c r="BQK12" s="53"/>
      <c r="BQL12" s="53"/>
      <c r="BQM12" s="53"/>
      <c r="BQN12" s="53"/>
      <c r="BQO12" s="53"/>
      <c r="BQP12" s="53"/>
      <c r="BQQ12" s="53"/>
      <c r="BQR12" s="53"/>
      <c r="BQS12" s="53"/>
      <c r="BQT12" s="53"/>
      <c r="BQU12" s="53"/>
      <c r="BQV12" s="53"/>
      <c r="BQW12" s="53"/>
      <c r="BQX12" s="53"/>
      <c r="BQY12" s="53"/>
      <c r="BQZ12" s="53"/>
      <c r="BRA12" s="53"/>
      <c r="BRB12" s="53"/>
      <c r="BRC12" s="53"/>
      <c r="BRD12" s="53"/>
      <c r="BRE12" s="53"/>
      <c r="BRF12" s="53"/>
      <c r="BRG12" s="53"/>
      <c r="BRH12" s="53"/>
      <c r="BRI12" s="53"/>
      <c r="BRJ12" s="53"/>
      <c r="BRK12" s="53"/>
      <c r="BRL12" s="53"/>
      <c r="BRM12" s="53"/>
      <c r="BRN12" s="53"/>
      <c r="BRO12" s="53"/>
      <c r="BRP12" s="53"/>
      <c r="BRQ12" s="53"/>
      <c r="BRR12" s="53"/>
      <c r="BRS12" s="53"/>
      <c r="BRT12" s="53"/>
      <c r="BRU12" s="53"/>
      <c r="BRV12" s="53"/>
      <c r="BRW12" s="53"/>
      <c r="BRX12" s="53"/>
      <c r="BRY12" s="53"/>
      <c r="BRZ12" s="53"/>
      <c r="BSA12" s="53"/>
      <c r="BSB12" s="53"/>
      <c r="BSC12" s="53"/>
      <c r="BSD12" s="53"/>
      <c r="BSE12" s="53"/>
      <c r="BSF12" s="53"/>
      <c r="BSG12" s="53"/>
      <c r="BSH12" s="53"/>
      <c r="BSI12" s="53"/>
      <c r="BSJ12" s="53"/>
      <c r="BSK12" s="53"/>
      <c r="BSL12" s="53"/>
      <c r="BSM12" s="53"/>
      <c r="BSN12" s="53"/>
      <c r="BSO12" s="53"/>
      <c r="BSP12" s="53"/>
      <c r="BSQ12" s="53"/>
      <c r="BSR12" s="53"/>
      <c r="BSS12" s="53"/>
      <c r="BST12" s="53"/>
      <c r="BSU12" s="53"/>
      <c r="BSV12" s="53"/>
      <c r="BSW12" s="53"/>
      <c r="BSX12" s="53"/>
      <c r="BSY12" s="53"/>
      <c r="BSZ12" s="53"/>
      <c r="BTA12" s="53"/>
      <c r="BTB12" s="53"/>
      <c r="BTC12" s="53"/>
      <c r="BTD12" s="53"/>
      <c r="BTE12" s="53"/>
      <c r="BTF12" s="53"/>
      <c r="BTG12" s="53"/>
      <c r="BTH12" s="53"/>
      <c r="BTI12" s="53"/>
      <c r="BTJ12" s="53"/>
      <c r="BTK12" s="53"/>
      <c r="BTL12" s="53"/>
      <c r="BTM12" s="53"/>
      <c r="BTN12" s="53"/>
      <c r="BTO12" s="53"/>
      <c r="BTP12" s="53"/>
      <c r="BTQ12" s="53"/>
      <c r="BTR12" s="53"/>
      <c r="BTS12" s="53"/>
      <c r="BTT12" s="53"/>
      <c r="BTU12" s="53"/>
      <c r="BTV12" s="53"/>
      <c r="BTW12" s="53"/>
      <c r="BTX12" s="53"/>
      <c r="BTY12" s="53"/>
      <c r="BTZ12" s="53"/>
      <c r="BUA12" s="53"/>
      <c r="BUB12" s="53"/>
      <c r="BUC12" s="53"/>
      <c r="BUD12" s="53"/>
      <c r="BUE12" s="53"/>
      <c r="BUF12" s="53"/>
      <c r="BUG12" s="53"/>
      <c r="BUH12" s="53"/>
      <c r="BUI12" s="53"/>
      <c r="BUJ12" s="53"/>
      <c r="BUK12" s="53"/>
      <c r="BUL12" s="53"/>
      <c r="BUM12" s="53"/>
      <c r="BUN12" s="53"/>
      <c r="BUO12" s="53"/>
      <c r="BUP12" s="53"/>
      <c r="BUQ12" s="53"/>
      <c r="BUR12" s="53"/>
      <c r="BUS12" s="53"/>
      <c r="BUT12" s="53"/>
      <c r="BUU12" s="53"/>
      <c r="BUV12" s="53"/>
      <c r="BUW12" s="53"/>
      <c r="BUX12" s="53"/>
      <c r="BUY12" s="53"/>
      <c r="BUZ12" s="53"/>
      <c r="BVA12" s="53"/>
      <c r="BVB12" s="53"/>
      <c r="BVC12" s="53"/>
      <c r="BVD12" s="53"/>
      <c r="BVE12" s="53"/>
      <c r="BVF12" s="53"/>
      <c r="BVG12" s="53"/>
      <c r="BVH12" s="53"/>
      <c r="BVI12" s="53"/>
      <c r="BVJ12" s="53"/>
      <c r="BVK12" s="53"/>
      <c r="BVL12" s="53"/>
      <c r="BVM12" s="53"/>
      <c r="BVN12" s="53"/>
      <c r="BVO12" s="53"/>
      <c r="BVP12" s="53"/>
      <c r="BVQ12" s="53"/>
      <c r="BVR12" s="53"/>
      <c r="BVS12" s="53"/>
      <c r="BVT12" s="53"/>
      <c r="BVU12" s="53"/>
      <c r="BVV12" s="53"/>
      <c r="BVW12" s="53"/>
      <c r="BVX12" s="53"/>
      <c r="BVY12" s="53"/>
      <c r="BVZ12" s="53"/>
      <c r="BWA12" s="53"/>
      <c r="BWB12" s="53"/>
      <c r="BWC12" s="53"/>
      <c r="BWD12" s="53"/>
      <c r="BWE12" s="53"/>
      <c r="BWF12" s="53"/>
      <c r="BWG12" s="53"/>
      <c r="BWH12" s="53"/>
      <c r="BWI12" s="53"/>
      <c r="BWJ12" s="53"/>
      <c r="BWK12" s="53"/>
      <c r="BWL12" s="53"/>
      <c r="BWM12" s="53"/>
      <c r="BWN12" s="53"/>
      <c r="BWO12" s="53"/>
      <c r="BWP12" s="53"/>
      <c r="BWQ12" s="53"/>
      <c r="BWR12" s="53"/>
      <c r="BWS12" s="53"/>
      <c r="BWT12" s="53"/>
      <c r="BWU12" s="53"/>
      <c r="BWV12" s="53"/>
      <c r="BWW12" s="53"/>
      <c r="BWX12" s="53"/>
      <c r="BWY12" s="53"/>
      <c r="BWZ12" s="53"/>
      <c r="BXA12" s="53"/>
      <c r="BXB12" s="53"/>
      <c r="BXC12" s="53"/>
      <c r="BXD12" s="53"/>
      <c r="BXE12" s="53"/>
      <c r="BXF12" s="53"/>
      <c r="BXG12" s="53"/>
      <c r="BXH12" s="53"/>
      <c r="BXI12" s="53"/>
      <c r="BXJ12" s="53"/>
      <c r="BXK12" s="53"/>
      <c r="BXL12" s="53"/>
      <c r="BXM12" s="53"/>
      <c r="BXN12" s="53"/>
      <c r="BXO12" s="53"/>
      <c r="BXP12" s="53"/>
      <c r="BXQ12" s="53"/>
      <c r="BXR12" s="53"/>
      <c r="BXS12" s="53"/>
      <c r="BXT12" s="53"/>
      <c r="BXU12" s="53"/>
      <c r="BXV12" s="53"/>
      <c r="BXW12" s="53"/>
      <c r="BXX12" s="53"/>
      <c r="BXY12" s="53"/>
      <c r="BXZ12" s="53"/>
      <c r="BYA12" s="53"/>
      <c r="BYB12" s="53"/>
      <c r="BYC12" s="53"/>
      <c r="BYD12" s="53"/>
      <c r="BYE12" s="53"/>
      <c r="BYF12" s="53"/>
      <c r="BYG12" s="53"/>
      <c r="BYH12" s="53"/>
      <c r="BYI12" s="53"/>
      <c r="BYJ12" s="53"/>
      <c r="BYK12" s="53"/>
      <c r="BYL12" s="53"/>
      <c r="BYM12" s="53"/>
      <c r="BYN12" s="53"/>
      <c r="BYO12" s="53"/>
      <c r="BYP12" s="53"/>
      <c r="BYQ12" s="53"/>
      <c r="BYR12" s="53"/>
      <c r="BYS12" s="53"/>
      <c r="BYT12" s="53"/>
      <c r="BYU12" s="53"/>
      <c r="BYV12" s="53"/>
      <c r="BYW12" s="53"/>
      <c r="BYX12" s="53"/>
      <c r="BYY12" s="53"/>
      <c r="BYZ12" s="53"/>
      <c r="BZA12" s="53"/>
      <c r="BZB12" s="53"/>
      <c r="BZC12" s="53"/>
      <c r="BZD12" s="53"/>
      <c r="BZE12" s="53"/>
      <c r="BZF12" s="53"/>
      <c r="BZG12" s="53"/>
      <c r="BZH12" s="53"/>
      <c r="BZI12" s="53"/>
      <c r="BZJ12" s="53"/>
      <c r="BZK12" s="53"/>
      <c r="BZL12" s="53"/>
      <c r="BZM12" s="53"/>
      <c r="BZN12" s="53"/>
      <c r="BZO12" s="53"/>
      <c r="BZP12" s="53"/>
      <c r="BZQ12" s="53"/>
      <c r="BZR12" s="53"/>
      <c r="BZS12" s="53"/>
      <c r="BZT12" s="53"/>
      <c r="BZU12" s="53"/>
      <c r="BZV12" s="53"/>
      <c r="BZW12" s="53"/>
      <c r="BZX12" s="53"/>
      <c r="BZY12" s="53"/>
      <c r="BZZ12" s="53"/>
      <c r="CAA12" s="53"/>
      <c r="CAB12" s="53"/>
      <c r="CAC12" s="53"/>
      <c r="CAD12" s="53"/>
      <c r="CAE12" s="53"/>
      <c r="CAF12" s="53"/>
      <c r="CAG12" s="53"/>
      <c r="CAH12" s="53"/>
      <c r="CAI12" s="53"/>
      <c r="CAJ12" s="53"/>
      <c r="CAK12" s="53"/>
      <c r="CAL12" s="53"/>
      <c r="CAM12" s="53"/>
      <c r="CAN12" s="53"/>
      <c r="CAO12" s="53"/>
      <c r="CAP12" s="53"/>
      <c r="CAQ12" s="53"/>
      <c r="CAR12" s="53"/>
      <c r="CAS12" s="53"/>
      <c r="CAT12" s="53"/>
      <c r="CAU12" s="53"/>
      <c r="CAV12" s="53"/>
      <c r="CAW12" s="53"/>
      <c r="CAX12" s="53"/>
      <c r="CAY12" s="53"/>
      <c r="CAZ12" s="53"/>
      <c r="CBA12" s="53"/>
      <c r="CBB12" s="53"/>
      <c r="CBC12" s="53"/>
      <c r="CBD12" s="53"/>
      <c r="CBE12" s="53"/>
      <c r="CBF12" s="53"/>
      <c r="CBG12" s="53"/>
      <c r="CBH12" s="53"/>
      <c r="CBI12" s="53"/>
      <c r="CBJ12" s="53"/>
      <c r="CBK12" s="53"/>
      <c r="CBL12" s="53"/>
      <c r="CBM12" s="53"/>
      <c r="CBN12" s="53"/>
      <c r="CBO12" s="53"/>
      <c r="CBP12" s="53"/>
      <c r="CBQ12" s="53"/>
      <c r="CBR12" s="53"/>
      <c r="CBS12" s="53"/>
      <c r="CBT12" s="53"/>
      <c r="CBU12" s="53"/>
      <c r="CBV12" s="53"/>
      <c r="CBW12" s="53"/>
      <c r="CBX12" s="53"/>
      <c r="CBY12" s="53"/>
      <c r="CBZ12" s="53"/>
      <c r="CCA12" s="53"/>
      <c r="CCB12" s="53"/>
      <c r="CCC12" s="53"/>
      <c r="CCD12" s="53"/>
      <c r="CCE12" s="53"/>
      <c r="CCF12" s="53"/>
      <c r="CCG12" s="53"/>
      <c r="CCH12" s="53"/>
      <c r="CCI12" s="53"/>
      <c r="CCJ12" s="53"/>
      <c r="CCK12" s="53"/>
      <c r="CCL12" s="53"/>
      <c r="CCM12" s="53"/>
      <c r="CCN12" s="53"/>
      <c r="CCO12" s="53"/>
      <c r="CCP12" s="53"/>
      <c r="CCQ12" s="53"/>
      <c r="CCR12" s="53"/>
      <c r="CCS12" s="53"/>
      <c r="CCT12" s="53"/>
      <c r="CCU12" s="53"/>
      <c r="CCV12" s="53"/>
      <c r="CCW12" s="53"/>
      <c r="CCX12" s="53"/>
      <c r="CCY12" s="53"/>
      <c r="CCZ12" s="53"/>
      <c r="CDA12" s="53"/>
      <c r="CDB12" s="53"/>
      <c r="CDC12" s="53"/>
      <c r="CDD12" s="53"/>
      <c r="CDE12" s="53"/>
      <c r="CDF12" s="53"/>
      <c r="CDG12" s="53"/>
      <c r="CDH12" s="53"/>
      <c r="CDI12" s="53"/>
      <c r="CDJ12" s="53"/>
      <c r="CDK12" s="53"/>
      <c r="CDL12" s="53"/>
      <c r="CDM12" s="53"/>
      <c r="CDN12" s="53"/>
      <c r="CDO12" s="53"/>
      <c r="CDP12" s="53"/>
      <c r="CDQ12" s="53"/>
      <c r="CDR12" s="53"/>
      <c r="CDS12" s="53"/>
      <c r="CDT12" s="53"/>
      <c r="CDU12" s="53"/>
      <c r="CDV12" s="53"/>
      <c r="CDW12" s="53"/>
      <c r="CDX12" s="53"/>
      <c r="CDY12" s="53"/>
      <c r="CDZ12" s="53"/>
      <c r="CEA12" s="53"/>
      <c r="CEB12" s="53"/>
      <c r="CEC12" s="53"/>
      <c r="CED12" s="53"/>
      <c r="CEE12" s="53"/>
      <c r="CEF12" s="53"/>
      <c r="CEG12" s="53"/>
      <c r="CEH12" s="53"/>
      <c r="CEI12" s="53"/>
      <c r="CEJ12" s="53"/>
      <c r="CEK12" s="53"/>
      <c r="CEL12" s="53"/>
      <c r="CEM12" s="53"/>
      <c r="CEN12" s="53"/>
      <c r="CEO12" s="53"/>
      <c r="CEP12" s="53"/>
      <c r="CEQ12" s="53"/>
      <c r="CER12" s="53"/>
      <c r="CES12" s="53"/>
      <c r="CET12" s="53"/>
      <c r="CEU12" s="53"/>
      <c r="CEV12" s="53"/>
      <c r="CEW12" s="53"/>
      <c r="CEX12" s="53"/>
      <c r="CEY12" s="53"/>
      <c r="CEZ12" s="53"/>
      <c r="CFA12" s="53"/>
      <c r="CFB12" s="53"/>
      <c r="CFC12" s="53"/>
      <c r="CFD12" s="53"/>
      <c r="CFE12" s="53"/>
      <c r="CFF12" s="53"/>
      <c r="CFG12" s="53"/>
      <c r="CFH12" s="53"/>
      <c r="CFI12" s="53"/>
      <c r="CFJ12" s="53"/>
      <c r="CFK12" s="53"/>
      <c r="CFL12" s="53"/>
      <c r="CFM12" s="53"/>
      <c r="CFN12" s="53"/>
      <c r="CFO12" s="53"/>
      <c r="CFP12" s="53"/>
      <c r="CFQ12" s="53"/>
      <c r="CFR12" s="53"/>
      <c r="CFS12" s="53"/>
      <c r="CFT12" s="53"/>
      <c r="CFU12" s="53"/>
      <c r="CFV12" s="53"/>
      <c r="CFW12" s="53"/>
      <c r="CFX12" s="53"/>
      <c r="CFY12" s="53"/>
      <c r="CFZ12" s="53"/>
      <c r="CGA12" s="53"/>
      <c r="CGB12" s="53"/>
      <c r="CGC12" s="53"/>
      <c r="CGD12" s="53"/>
      <c r="CGE12" s="53"/>
      <c r="CGF12" s="53"/>
      <c r="CGG12" s="53"/>
      <c r="CGH12" s="53"/>
      <c r="CGI12" s="53"/>
      <c r="CGJ12" s="53"/>
      <c r="CGK12" s="53"/>
      <c r="CGL12" s="53"/>
      <c r="CGM12" s="53"/>
      <c r="CGN12" s="53"/>
      <c r="CGO12" s="53"/>
      <c r="CGP12" s="53"/>
      <c r="CGQ12" s="53"/>
      <c r="CGR12" s="53"/>
      <c r="CGS12" s="53"/>
      <c r="CGT12" s="53"/>
      <c r="CGU12" s="53"/>
      <c r="CGV12" s="53"/>
      <c r="CGW12" s="53"/>
      <c r="CGX12" s="53"/>
      <c r="CGY12" s="53"/>
      <c r="CGZ12" s="53"/>
      <c r="CHA12" s="53"/>
      <c r="CHB12" s="53"/>
      <c r="CHC12" s="53"/>
      <c r="CHD12" s="53"/>
      <c r="CHE12" s="53"/>
      <c r="CHF12" s="53"/>
      <c r="CHG12" s="53"/>
      <c r="CHH12" s="53"/>
      <c r="CHI12" s="53"/>
      <c r="CHJ12" s="53"/>
      <c r="CHK12" s="53"/>
      <c r="CHL12" s="53"/>
      <c r="CHM12" s="53"/>
      <c r="CHN12" s="53"/>
      <c r="CHO12" s="53"/>
      <c r="CHP12" s="53"/>
      <c r="CHQ12" s="53"/>
      <c r="CHR12" s="53"/>
      <c r="CHS12" s="53"/>
      <c r="CHT12" s="53"/>
      <c r="CHU12" s="53"/>
      <c r="CHV12" s="53"/>
      <c r="CHW12" s="53"/>
      <c r="CHX12" s="53"/>
      <c r="CHY12" s="53"/>
      <c r="CHZ12" s="53"/>
      <c r="CIA12" s="53"/>
      <c r="CIB12" s="53"/>
      <c r="CIC12" s="53"/>
      <c r="CID12" s="53"/>
      <c r="CIE12" s="53"/>
      <c r="CIF12" s="53"/>
      <c r="CIG12" s="53"/>
      <c r="CIH12" s="53"/>
      <c r="CII12" s="53"/>
      <c r="CIJ12" s="53"/>
      <c r="CIK12" s="53"/>
      <c r="CIL12" s="53"/>
      <c r="CIM12" s="53"/>
      <c r="CIN12" s="53"/>
      <c r="CIO12" s="53"/>
      <c r="CIP12" s="53"/>
      <c r="CIQ12" s="53"/>
      <c r="CIR12" s="53"/>
      <c r="CIS12" s="53"/>
      <c r="CIT12" s="53"/>
      <c r="CIU12" s="53"/>
      <c r="CIV12" s="53"/>
      <c r="CIW12" s="53"/>
      <c r="CIX12" s="53"/>
      <c r="CIY12" s="53"/>
      <c r="CIZ12" s="53"/>
      <c r="CJA12" s="53"/>
      <c r="CJB12" s="53"/>
      <c r="CJC12" s="53"/>
      <c r="CJD12" s="53"/>
      <c r="CJE12" s="53"/>
      <c r="CJF12" s="53"/>
      <c r="CJG12" s="53"/>
      <c r="CJH12" s="53"/>
      <c r="CJI12" s="53"/>
      <c r="CJJ12" s="53"/>
      <c r="CJK12" s="53"/>
      <c r="CJL12" s="53"/>
      <c r="CJM12" s="53"/>
      <c r="CJN12" s="53"/>
      <c r="CJO12" s="53"/>
      <c r="CJP12" s="53"/>
      <c r="CJQ12" s="53"/>
      <c r="CJR12" s="53"/>
      <c r="CJS12" s="53"/>
      <c r="CJT12" s="53"/>
      <c r="CJU12" s="53"/>
      <c r="CJV12" s="53"/>
      <c r="CJW12" s="53"/>
      <c r="CJX12" s="53"/>
      <c r="CJY12" s="53"/>
      <c r="CJZ12" s="53"/>
      <c r="CKA12" s="53"/>
      <c r="CKB12" s="53"/>
      <c r="CKC12" s="53"/>
      <c r="CKD12" s="53"/>
      <c r="CKE12" s="53"/>
      <c r="CKF12" s="53"/>
      <c r="CKG12" s="53"/>
      <c r="CKH12" s="53"/>
      <c r="CKI12" s="53"/>
      <c r="CKJ12" s="53"/>
      <c r="CKK12" s="53"/>
      <c r="CKL12" s="53"/>
      <c r="CKM12" s="53"/>
      <c r="CKN12" s="53"/>
      <c r="CKO12" s="53"/>
      <c r="CKP12" s="53"/>
      <c r="CKQ12" s="53"/>
      <c r="CKR12" s="53"/>
      <c r="CKS12" s="53"/>
      <c r="CKT12" s="53"/>
      <c r="CKU12" s="53"/>
      <c r="CKV12" s="53"/>
      <c r="CKW12" s="53"/>
      <c r="CKX12" s="53"/>
      <c r="CKY12" s="53"/>
      <c r="CKZ12" s="53"/>
      <c r="CLA12" s="53"/>
      <c r="CLB12" s="53"/>
      <c r="CLC12" s="53"/>
      <c r="CLD12" s="53"/>
      <c r="CLE12" s="53"/>
      <c r="CLF12" s="53"/>
      <c r="CLG12" s="53"/>
      <c r="CLH12" s="53"/>
      <c r="CLI12" s="53"/>
      <c r="CLJ12" s="53"/>
      <c r="CLK12" s="53"/>
      <c r="CLL12" s="53"/>
      <c r="CLM12" s="53"/>
      <c r="CLN12" s="53"/>
      <c r="CLO12" s="53"/>
      <c r="CLP12" s="53"/>
      <c r="CLQ12" s="53"/>
      <c r="CLR12" s="53"/>
      <c r="CLS12" s="53"/>
      <c r="CLT12" s="53"/>
      <c r="CLU12" s="53"/>
      <c r="CLV12" s="53"/>
      <c r="CLW12" s="53"/>
      <c r="CLX12" s="53"/>
      <c r="CLY12" s="53"/>
      <c r="CLZ12" s="53"/>
      <c r="CMA12" s="53"/>
      <c r="CMB12" s="53"/>
      <c r="CMC12" s="53"/>
      <c r="CMD12" s="53"/>
      <c r="CME12" s="53"/>
      <c r="CMF12" s="53"/>
      <c r="CMG12" s="53"/>
      <c r="CMH12" s="53"/>
      <c r="CMI12" s="53"/>
      <c r="CMJ12" s="53"/>
      <c r="CMK12" s="53"/>
      <c r="CML12" s="53"/>
      <c r="CMM12" s="53"/>
      <c r="CMN12" s="53"/>
      <c r="CMO12" s="53"/>
      <c r="CMP12" s="53"/>
      <c r="CMQ12" s="53"/>
      <c r="CMR12" s="53"/>
      <c r="CMS12" s="53"/>
      <c r="CMT12" s="53"/>
      <c r="CMU12" s="53"/>
      <c r="CMV12" s="53"/>
      <c r="CMW12" s="53"/>
      <c r="CMX12" s="53"/>
      <c r="CMY12" s="53"/>
      <c r="CMZ12" s="53"/>
      <c r="CNA12" s="53"/>
      <c r="CNB12" s="53"/>
      <c r="CNC12" s="53"/>
      <c r="CND12" s="53"/>
      <c r="CNE12" s="53"/>
      <c r="CNF12" s="53"/>
      <c r="CNG12" s="53"/>
      <c r="CNH12" s="53"/>
      <c r="CNI12" s="53"/>
      <c r="CNJ12" s="53"/>
      <c r="CNK12" s="53"/>
      <c r="CNL12" s="53"/>
      <c r="CNM12" s="53"/>
      <c r="CNN12" s="53"/>
      <c r="CNO12" s="53"/>
      <c r="CNP12" s="53"/>
      <c r="CNQ12" s="53"/>
      <c r="CNR12" s="53"/>
      <c r="CNS12" s="53"/>
      <c r="CNT12" s="53"/>
      <c r="CNU12" s="53"/>
      <c r="CNV12" s="53"/>
      <c r="CNW12" s="53"/>
      <c r="CNX12" s="53"/>
      <c r="CNY12" s="53"/>
      <c r="CNZ12" s="53"/>
      <c r="COA12" s="53"/>
      <c r="COB12" s="53"/>
      <c r="COC12" s="53"/>
      <c r="COD12" s="53"/>
      <c r="COE12" s="53"/>
      <c r="COF12" s="53"/>
      <c r="COG12" s="53"/>
      <c r="COH12" s="53"/>
      <c r="COI12" s="53"/>
      <c r="COJ12" s="53"/>
      <c r="COK12" s="53"/>
      <c r="COL12" s="53"/>
      <c r="COM12" s="53"/>
      <c r="CON12" s="53"/>
      <c r="COO12" s="53"/>
      <c r="COP12" s="53"/>
      <c r="COQ12" s="53"/>
      <c r="COR12" s="53"/>
      <c r="COS12" s="53"/>
      <c r="COT12" s="53"/>
      <c r="COU12" s="53"/>
      <c r="COV12" s="53"/>
      <c r="COW12" s="53"/>
      <c r="COX12" s="53"/>
      <c r="COY12" s="53"/>
      <c r="COZ12" s="53"/>
      <c r="CPA12" s="53"/>
      <c r="CPB12" s="53"/>
      <c r="CPC12" s="53"/>
      <c r="CPD12" s="53"/>
      <c r="CPE12" s="53"/>
      <c r="CPF12" s="53"/>
      <c r="CPG12" s="53"/>
      <c r="CPH12" s="53"/>
      <c r="CPI12" s="53"/>
      <c r="CPJ12" s="53"/>
      <c r="CPK12" s="53"/>
      <c r="CPL12" s="53"/>
      <c r="CPM12" s="53"/>
      <c r="CPN12" s="53"/>
      <c r="CPO12" s="53"/>
      <c r="CPP12" s="53"/>
      <c r="CPQ12" s="53"/>
      <c r="CPR12" s="53"/>
      <c r="CPS12" s="53"/>
      <c r="CPT12" s="53"/>
      <c r="CPU12" s="53"/>
      <c r="CPV12" s="53"/>
      <c r="CPW12" s="53"/>
      <c r="CPX12" s="53"/>
      <c r="CPY12" s="53"/>
      <c r="CPZ12" s="53"/>
      <c r="CQA12" s="53"/>
      <c r="CQB12" s="53"/>
      <c r="CQC12" s="53"/>
      <c r="CQD12" s="53"/>
      <c r="CQE12" s="53"/>
      <c r="CQF12" s="53"/>
      <c r="CQG12" s="53"/>
      <c r="CQH12" s="53"/>
      <c r="CQI12" s="53"/>
      <c r="CQJ12" s="53"/>
      <c r="CQK12" s="53"/>
      <c r="CQL12" s="53"/>
      <c r="CQM12" s="53"/>
      <c r="CQN12" s="53"/>
      <c r="CQO12" s="53"/>
      <c r="CQP12" s="53"/>
      <c r="CQQ12" s="53"/>
      <c r="CQR12" s="53"/>
      <c r="CQS12" s="53"/>
      <c r="CQT12" s="53"/>
      <c r="CQU12" s="53"/>
      <c r="CQV12" s="53"/>
      <c r="CQW12" s="53"/>
      <c r="CQX12" s="53"/>
      <c r="CQY12" s="53"/>
      <c r="CQZ12" s="53"/>
      <c r="CRA12" s="53"/>
      <c r="CRB12" s="53"/>
      <c r="CRC12" s="53"/>
      <c r="CRD12" s="53"/>
      <c r="CRE12" s="53"/>
      <c r="CRF12" s="53"/>
      <c r="CRG12" s="53"/>
      <c r="CRH12" s="53"/>
      <c r="CRI12" s="53"/>
      <c r="CRJ12" s="53"/>
      <c r="CRK12" s="53"/>
      <c r="CRL12" s="53"/>
      <c r="CRM12" s="53"/>
      <c r="CRN12" s="53"/>
      <c r="CRO12" s="53"/>
      <c r="CRP12" s="53"/>
      <c r="CRQ12" s="53"/>
      <c r="CRR12" s="53"/>
      <c r="CRS12" s="53"/>
      <c r="CRT12" s="53"/>
      <c r="CRU12" s="53"/>
      <c r="CRV12" s="53"/>
      <c r="CRW12" s="53"/>
      <c r="CRX12" s="53"/>
      <c r="CRY12" s="53"/>
      <c r="CRZ12" s="53"/>
      <c r="CSA12" s="53"/>
      <c r="CSB12" s="53"/>
      <c r="CSC12" s="53"/>
      <c r="CSD12" s="53"/>
      <c r="CSE12" s="53"/>
      <c r="CSF12" s="53"/>
      <c r="CSG12" s="53"/>
      <c r="CSH12" s="53"/>
      <c r="CSI12" s="53"/>
      <c r="CSJ12" s="53"/>
      <c r="CSK12" s="53"/>
      <c r="CSL12" s="53"/>
      <c r="CSM12" s="53"/>
      <c r="CSN12" s="53"/>
      <c r="CSO12" s="53"/>
      <c r="CSP12" s="53"/>
      <c r="CSQ12" s="53"/>
      <c r="CSR12" s="53"/>
      <c r="CSS12" s="53"/>
      <c r="CST12" s="53"/>
      <c r="CSU12" s="53"/>
      <c r="CSV12" s="53"/>
      <c r="CSW12" s="53"/>
      <c r="CSX12" s="53"/>
      <c r="CSY12" s="53"/>
      <c r="CSZ12" s="53"/>
      <c r="CTA12" s="53"/>
      <c r="CTB12" s="53"/>
      <c r="CTC12" s="53"/>
      <c r="CTD12" s="53"/>
      <c r="CTE12" s="53"/>
      <c r="CTF12" s="53"/>
      <c r="CTG12" s="53"/>
      <c r="CTH12" s="53"/>
      <c r="CTI12" s="53"/>
      <c r="CTJ12" s="53"/>
      <c r="CTK12" s="53"/>
      <c r="CTL12" s="53"/>
      <c r="CTM12" s="53"/>
      <c r="CTN12" s="53"/>
      <c r="CTO12" s="53"/>
      <c r="CTP12" s="53"/>
      <c r="CTQ12" s="53"/>
      <c r="CTR12" s="53"/>
      <c r="CTS12" s="53"/>
      <c r="CTT12" s="53"/>
      <c r="CTU12" s="53"/>
      <c r="CTV12" s="53"/>
      <c r="CTW12" s="53"/>
      <c r="CTX12" s="53"/>
      <c r="CTY12" s="53"/>
      <c r="CTZ12" s="53"/>
      <c r="CUA12" s="53"/>
      <c r="CUB12" s="53"/>
      <c r="CUC12" s="53"/>
      <c r="CUD12" s="53"/>
      <c r="CUE12" s="53"/>
      <c r="CUF12" s="53"/>
      <c r="CUG12" s="53"/>
      <c r="CUH12" s="53"/>
      <c r="CUI12" s="53"/>
      <c r="CUJ12" s="53"/>
      <c r="CUK12" s="53"/>
      <c r="CUL12" s="53"/>
      <c r="CUM12" s="53"/>
      <c r="CUN12" s="53"/>
      <c r="CUO12" s="53"/>
      <c r="CUP12" s="53"/>
      <c r="CUQ12" s="53"/>
      <c r="CUR12" s="53"/>
      <c r="CUS12" s="53"/>
      <c r="CUT12" s="53"/>
      <c r="CUU12" s="53"/>
      <c r="CUV12" s="53"/>
      <c r="CUW12" s="53"/>
      <c r="CUX12" s="53"/>
      <c r="CUY12" s="53"/>
      <c r="CUZ12" s="53"/>
      <c r="CVA12" s="53"/>
      <c r="CVB12" s="53"/>
      <c r="CVC12" s="53"/>
      <c r="CVD12" s="53"/>
      <c r="CVE12" s="53"/>
      <c r="CVF12" s="53"/>
      <c r="CVG12" s="53"/>
      <c r="CVH12" s="53"/>
      <c r="CVI12" s="53"/>
      <c r="CVJ12" s="53"/>
      <c r="CVK12" s="53"/>
      <c r="CVL12" s="53"/>
      <c r="CVM12" s="53"/>
      <c r="CVN12" s="53"/>
      <c r="CVO12" s="53"/>
      <c r="CVP12" s="53"/>
      <c r="CVQ12" s="53"/>
      <c r="CVR12" s="53"/>
      <c r="CVS12" s="53"/>
      <c r="CVT12" s="53"/>
      <c r="CVU12" s="53"/>
      <c r="CVV12" s="53"/>
      <c r="CVW12" s="53"/>
      <c r="CVX12" s="53"/>
      <c r="CVY12" s="53"/>
      <c r="CVZ12" s="53"/>
      <c r="CWA12" s="53"/>
      <c r="CWB12" s="53"/>
      <c r="CWC12" s="53"/>
      <c r="CWD12" s="53"/>
      <c r="CWE12" s="53"/>
      <c r="CWF12" s="53"/>
      <c r="CWG12" s="53"/>
      <c r="CWH12" s="53"/>
      <c r="CWI12" s="53"/>
      <c r="CWJ12" s="53"/>
      <c r="CWK12" s="53"/>
      <c r="CWL12" s="53"/>
      <c r="CWM12" s="53"/>
      <c r="CWN12" s="53"/>
      <c r="CWO12" s="53"/>
      <c r="CWP12" s="53"/>
      <c r="CWQ12" s="53"/>
      <c r="CWR12" s="53"/>
      <c r="CWS12" s="53"/>
      <c r="CWT12" s="53"/>
      <c r="CWU12" s="53"/>
      <c r="CWV12" s="53"/>
      <c r="CWW12" s="53"/>
      <c r="CWX12" s="53"/>
      <c r="CWY12" s="53"/>
      <c r="CWZ12" s="53"/>
      <c r="CXA12" s="53"/>
      <c r="CXB12" s="53"/>
      <c r="CXC12" s="53"/>
      <c r="CXD12" s="53"/>
      <c r="CXE12" s="53"/>
      <c r="CXF12" s="53"/>
      <c r="CXG12" s="53"/>
      <c r="CXH12" s="53"/>
      <c r="CXI12" s="53"/>
      <c r="CXJ12" s="53"/>
      <c r="CXK12" s="53"/>
      <c r="CXL12" s="53"/>
      <c r="CXM12" s="53"/>
      <c r="CXN12" s="53"/>
      <c r="CXO12" s="53"/>
      <c r="CXP12" s="53"/>
      <c r="CXQ12" s="53"/>
      <c r="CXR12" s="53"/>
      <c r="CXS12" s="53"/>
      <c r="CXT12" s="53"/>
      <c r="CXU12" s="53"/>
      <c r="CXV12" s="53"/>
      <c r="CXW12" s="53"/>
      <c r="CXX12" s="53"/>
      <c r="CXY12" s="53"/>
      <c r="CXZ12" s="53"/>
      <c r="CYA12" s="53"/>
      <c r="CYB12" s="53"/>
      <c r="CYC12" s="53"/>
      <c r="CYD12" s="53"/>
      <c r="CYE12" s="53"/>
      <c r="CYF12" s="53"/>
      <c r="CYG12" s="53"/>
      <c r="CYH12" s="53"/>
      <c r="CYI12" s="53"/>
      <c r="CYJ12" s="53"/>
      <c r="CYK12" s="53"/>
      <c r="CYL12" s="53"/>
      <c r="CYM12" s="53"/>
      <c r="CYN12" s="53"/>
      <c r="CYO12" s="53"/>
      <c r="CYP12" s="53"/>
      <c r="CYQ12" s="53"/>
      <c r="CYR12" s="53"/>
      <c r="CYS12" s="53"/>
      <c r="CYT12" s="53"/>
      <c r="CYU12" s="53"/>
      <c r="CYV12" s="53"/>
      <c r="CYW12" s="53"/>
      <c r="CYX12" s="53"/>
      <c r="CYY12" s="53"/>
      <c r="CYZ12" s="53"/>
      <c r="CZA12" s="53"/>
      <c r="CZB12" s="53"/>
      <c r="CZC12" s="53"/>
      <c r="CZD12" s="53"/>
      <c r="CZE12" s="53"/>
      <c r="CZF12" s="53"/>
      <c r="CZG12" s="53"/>
      <c r="CZH12" s="53"/>
      <c r="CZI12" s="53"/>
      <c r="CZJ12" s="53"/>
      <c r="CZK12" s="53"/>
      <c r="CZL12" s="53"/>
      <c r="CZM12" s="53"/>
      <c r="CZN12" s="53"/>
      <c r="CZO12" s="53"/>
      <c r="CZP12" s="53"/>
      <c r="CZQ12" s="53"/>
      <c r="CZR12" s="53"/>
      <c r="CZS12" s="53"/>
      <c r="CZT12" s="53"/>
      <c r="CZU12" s="53"/>
      <c r="CZV12" s="53"/>
      <c r="CZW12" s="53"/>
      <c r="CZX12" s="53"/>
      <c r="CZY12" s="53"/>
      <c r="CZZ12" s="53"/>
      <c r="DAA12" s="53"/>
      <c r="DAB12" s="53"/>
      <c r="DAC12" s="53"/>
      <c r="DAD12" s="53"/>
      <c r="DAE12" s="53"/>
      <c r="DAF12" s="53"/>
      <c r="DAG12" s="53"/>
      <c r="DAH12" s="53"/>
      <c r="DAI12" s="53"/>
      <c r="DAJ12" s="53"/>
      <c r="DAK12" s="53"/>
      <c r="DAL12" s="53"/>
      <c r="DAM12" s="53"/>
      <c r="DAN12" s="53"/>
      <c r="DAO12" s="53"/>
      <c r="DAP12" s="53"/>
      <c r="DAQ12" s="53"/>
      <c r="DAR12" s="53"/>
      <c r="DAS12" s="53"/>
      <c r="DAT12" s="53"/>
      <c r="DAU12" s="53"/>
      <c r="DAV12" s="53"/>
      <c r="DAW12" s="53"/>
      <c r="DAX12" s="53"/>
      <c r="DAY12" s="53"/>
      <c r="DAZ12" s="53"/>
      <c r="DBA12" s="53"/>
      <c r="DBB12" s="53"/>
      <c r="DBC12" s="53"/>
      <c r="DBD12" s="53"/>
      <c r="DBE12" s="53"/>
      <c r="DBF12" s="53"/>
      <c r="DBG12" s="53"/>
      <c r="DBH12" s="53"/>
      <c r="DBI12" s="53"/>
      <c r="DBJ12" s="53"/>
      <c r="DBK12" s="53"/>
      <c r="DBL12" s="53"/>
      <c r="DBM12" s="53"/>
      <c r="DBN12" s="53"/>
      <c r="DBO12" s="53"/>
      <c r="DBP12" s="53"/>
      <c r="DBQ12" s="53"/>
      <c r="DBR12" s="53"/>
      <c r="DBS12" s="53"/>
      <c r="DBT12" s="53"/>
      <c r="DBU12" s="53"/>
      <c r="DBV12" s="53"/>
      <c r="DBW12" s="53"/>
      <c r="DBX12" s="53"/>
      <c r="DBY12" s="53"/>
      <c r="DBZ12" s="53"/>
      <c r="DCA12" s="53"/>
      <c r="DCB12" s="53"/>
      <c r="DCC12" s="53"/>
      <c r="DCD12" s="53"/>
      <c r="DCE12" s="53"/>
      <c r="DCF12" s="53"/>
      <c r="DCG12" s="53"/>
      <c r="DCH12" s="53"/>
      <c r="DCI12" s="53"/>
      <c r="DCJ12" s="53"/>
      <c r="DCK12" s="53"/>
      <c r="DCL12" s="53"/>
      <c r="DCM12" s="53"/>
      <c r="DCN12" s="53"/>
      <c r="DCO12" s="53"/>
      <c r="DCP12" s="53"/>
      <c r="DCQ12" s="53"/>
      <c r="DCR12" s="53"/>
      <c r="DCS12" s="53"/>
      <c r="DCT12" s="53"/>
      <c r="DCU12" s="53"/>
      <c r="DCV12" s="53"/>
      <c r="DCW12" s="53"/>
      <c r="DCX12" s="53"/>
      <c r="DCY12" s="53"/>
      <c r="DCZ12" s="53"/>
      <c r="DDA12" s="53"/>
      <c r="DDB12" s="53"/>
      <c r="DDC12" s="53"/>
      <c r="DDD12" s="53"/>
      <c r="DDE12" s="53"/>
      <c r="DDF12" s="53"/>
      <c r="DDG12" s="53"/>
      <c r="DDH12" s="53"/>
      <c r="DDI12" s="53"/>
      <c r="DDJ12" s="53"/>
      <c r="DDK12" s="53"/>
      <c r="DDL12" s="53"/>
      <c r="DDM12" s="53"/>
      <c r="DDN12" s="53"/>
      <c r="DDO12" s="53"/>
      <c r="DDP12" s="53"/>
      <c r="DDQ12" s="53"/>
      <c r="DDR12" s="53"/>
      <c r="DDS12" s="53"/>
      <c r="DDT12" s="53"/>
      <c r="DDU12" s="53"/>
      <c r="DDV12" s="53"/>
      <c r="DDW12" s="53"/>
      <c r="DDX12" s="53"/>
      <c r="DDY12" s="53"/>
      <c r="DDZ12" s="53"/>
      <c r="DEA12" s="53"/>
      <c r="DEB12" s="53"/>
      <c r="DEC12" s="53"/>
      <c r="DED12" s="53"/>
      <c r="DEE12" s="53"/>
      <c r="DEF12" s="53"/>
      <c r="DEG12" s="53"/>
      <c r="DEH12" s="53"/>
      <c r="DEI12" s="53"/>
      <c r="DEJ12" s="53"/>
      <c r="DEK12" s="53"/>
      <c r="DEL12" s="53"/>
      <c r="DEM12" s="53"/>
      <c r="DEN12" s="53"/>
      <c r="DEO12" s="53"/>
      <c r="DEP12" s="53"/>
      <c r="DEQ12" s="53"/>
      <c r="DER12" s="53"/>
      <c r="DES12" s="53"/>
      <c r="DET12" s="53"/>
      <c r="DEU12" s="53"/>
      <c r="DEV12" s="53"/>
      <c r="DEW12" s="53"/>
      <c r="DEX12" s="53"/>
      <c r="DEY12" s="53"/>
      <c r="DEZ12" s="53"/>
      <c r="DFA12" s="53"/>
      <c r="DFB12" s="53"/>
      <c r="DFC12" s="53"/>
      <c r="DFD12" s="53"/>
      <c r="DFE12" s="53"/>
      <c r="DFF12" s="53"/>
      <c r="DFG12" s="53"/>
      <c r="DFH12" s="53"/>
      <c r="DFI12" s="53"/>
      <c r="DFJ12" s="53"/>
      <c r="DFK12" s="53"/>
      <c r="DFL12" s="53"/>
      <c r="DFM12" s="53"/>
      <c r="DFN12" s="53"/>
      <c r="DFO12" s="53"/>
      <c r="DFP12" s="53"/>
      <c r="DFQ12" s="53"/>
      <c r="DFR12" s="53"/>
      <c r="DFS12" s="53"/>
      <c r="DFT12" s="53"/>
      <c r="DFU12" s="53"/>
      <c r="DFV12" s="53"/>
      <c r="DFW12" s="53"/>
      <c r="DFX12" s="53"/>
      <c r="DFY12" s="53"/>
      <c r="DFZ12" s="53"/>
      <c r="DGA12" s="53"/>
      <c r="DGB12" s="53"/>
      <c r="DGC12" s="53"/>
      <c r="DGD12" s="53"/>
      <c r="DGE12" s="53"/>
      <c r="DGF12" s="53"/>
      <c r="DGG12" s="53"/>
      <c r="DGH12" s="53"/>
      <c r="DGI12" s="53"/>
      <c r="DGJ12" s="53"/>
      <c r="DGK12" s="53"/>
      <c r="DGL12" s="53"/>
      <c r="DGM12" s="53"/>
      <c r="DGN12" s="53"/>
      <c r="DGO12" s="53"/>
      <c r="DGP12" s="53"/>
      <c r="DGQ12" s="53"/>
      <c r="DGR12" s="53"/>
      <c r="DGS12" s="53"/>
      <c r="DGT12" s="53"/>
      <c r="DGU12" s="53"/>
      <c r="DGV12" s="53"/>
      <c r="DGW12" s="53"/>
      <c r="DGX12" s="53"/>
      <c r="DGY12" s="53"/>
      <c r="DGZ12" s="53"/>
      <c r="DHA12" s="53"/>
      <c r="DHB12" s="53"/>
      <c r="DHC12" s="53"/>
      <c r="DHD12" s="53"/>
      <c r="DHE12" s="53"/>
      <c r="DHF12" s="53"/>
      <c r="DHG12" s="53"/>
      <c r="DHH12" s="53"/>
      <c r="DHI12" s="53"/>
      <c r="DHJ12" s="53"/>
      <c r="DHK12" s="53"/>
      <c r="DHL12" s="53"/>
      <c r="DHM12" s="53"/>
      <c r="DHN12" s="53"/>
      <c r="DHO12" s="53"/>
      <c r="DHP12" s="53"/>
      <c r="DHQ12" s="53"/>
      <c r="DHR12" s="53"/>
      <c r="DHS12" s="53"/>
      <c r="DHT12" s="53"/>
      <c r="DHU12" s="53"/>
      <c r="DHV12" s="53"/>
      <c r="DHW12" s="53"/>
      <c r="DHX12" s="53"/>
      <c r="DHY12" s="53"/>
      <c r="DHZ12" s="53"/>
      <c r="DIA12" s="53"/>
      <c r="DIB12" s="53"/>
      <c r="DIC12" s="53"/>
      <c r="DID12" s="53"/>
      <c r="DIE12" s="53"/>
      <c r="DIF12" s="53"/>
      <c r="DIG12" s="53"/>
      <c r="DIH12" s="53"/>
      <c r="DII12" s="53"/>
      <c r="DIJ12" s="53"/>
      <c r="DIK12" s="53"/>
      <c r="DIL12" s="53"/>
      <c r="DIM12" s="53"/>
      <c r="DIN12" s="53"/>
      <c r="DIO12" s="53"/>
      <c r="DIP12" s="53"/>
      <c r="DIQ12" s="53"/>
      <c r="DIR12" s="53"/>
      <c r="DIS12" s="53"/>
      <c r="DIT12" s="53"/>
      <c r="DIU12" s="53"/>
      <c r="DIV12" s="53"/>
      <c r="DIW12" s="53"/>
      <c r="DIX12" s="53"/>
      <c r="DIY12" s="53"/>
      <c r="DIZ12" s="53"/>
      <c r="DJA12" s="53"/>
      <c r="DJB12" s="53"/>
      <c r="DJC12" s="53"/>
      <c r="DJD12" s="53"/>
      <c r="DJE12" s="53"/>
      <c r="DJF12" s="53"/>
      <c r="DJG12" s="53"/>
      <c r="DJH12" s="53"/>
      <c r="DJI12" s="53"/>
      <c r="DJJ12" s="53"/>
      <c r="DJK12" s="53"/>
      <c r="DJL12" s="53"/>
      <c r="DJM12" s="53"/>
      <c r="DJN12" s="53"/>
      <c r="DJO12" s="53"/>
      <c r="DJP12" s="53"/>
      <c r="DJQ12" s="53"/>
      <c r="DJR12" s="53"/>
      <c r="DJS12" s="53"/>
      <c r="DJT12" s="53"/>
      <c r="DJU12" s="53"/>
      <c r="DJV12" s="53"/>
      <c r="DJW12" s="53"/>
      <c r="DJX12" s="53"/>
      <c r="DJY12" s="53"/>
      <c r="DJZ12" s="53"/>
      <c r="DKA12" s="53"/>
      <c r="DKB12" s="53"/>
      <c r="DKC12" s="53"/>
      <c r="DKD12" s="53"/>
      <c r="DKE12" s="53"/>
      <c r="DKF12" s="53"/>
      <c r="DKG12" s="53"/>
      <c r="DKH12" s="53"/>
      <c r="DKI12" s="53"/>
      <c r="DKJ12" s="53"/>
      <c r="DKK12" s="53"/>
      <c r="DKL12" s="53"/>
      <c r="DKM12" s="53"/>
      <c r="DKN12" s="53"/>
      <c r="DKO12" s="53"/>
      <c r="DKP12" s="53"/>
      <c r="DKQ12" s="53"/>
      <c r="DKR12" s="53"/>
      <c r="DKS12" s="53"/>
      <c r="DKT12" s="53"/>
      <c r="DKU12" s="53"/>
      <c r="DKV12" s="53"/>
      <c r="DKW12" s="53"/>
      <c r="DKX12" s="53"/>
      <c r="DKY12" s="53"/>
      <c r="DKZ12" s="53"/>
      <c r="DLA12" s="53"/>
      <c r="DLB12" s="53"/>
      <c r="DLC12" s="53"/>
      <c r="DLD12" s="53"/>
      <c r="DLE12" s="53"/>
      <c r="DLF12" s="53"/>
      <c r="DLG12" s="53"/>
      <c r="DLH12" s="53"/>
      <c r="DLI12" s="53"/>
      <c r="DLJ12" s="53"/>
      <c r="DLK12" s="53"/>
      <c r="DLL12" s="53"/>
      <c r="DLM12" s="53"/>
      <c r="DLN12" s="53"/>
      <c r="DLO12" s="53"/>
      <c r="DLP12" s="53"/>
      <c r="DLQ12" s="53"/>
      <c r="DLR12" s="53"/>
      <c r="DLS12" s="53"/>
      <c r="DLT12" s="53"/>
      <c r="DLU12" s="53"/>
      <c r="DLV12" s="53"/>
      <c r="DLW12" s="53"/>
      <c r="DLX12" s="53"/>
      <c r="DLY12" s="53"/>
      <c r="DLZ12" s="53"/>
      <c r="DMA12" s="53"/>
      <c r="DMB12" s="53"/>
      <c r="DMC12" s="53"/>
      <c r="DMD12" s="53"/>
      <c r="DME12" s="53"/>
      <c r="DMF12" s="53"/>
      <c r="DMG12" s="53"/>
      <c r="DMH12" s="53"/>
      <c r="DMI12" s="53"/>
      <c r="DMJ12" s="53"/>
      <c r="DMK12" s="53"/>
      <c r="DML12" s="53"/>
      <c r="DMM12" s="53"/>
      <c r="DMN12" s="53"/>
      <c r="DMO12" s="53"/>
      <c r="DMP12" s="53"/>
      <c r="DMQ12" s="53"/>
      <c r="DMR12" s="53"/>
      <c r="DMS12" s="53"/>
      <c r="DMT12" s="53"/>
      <c r="DMU12" s="53"/>
      <c r="DMV12" s="53"/>
      <c r="DMW12" s="53"/>
      <c r="DMX12" s="53"/>
      <c r="DMY12" s="53"/>
      <c r="DMZ12" s="53"/>
      <c r="DNA12" s="53"/>
      <c r="DNB12" s="53"/>
      <c r="DNC12" s="53"/>
      <c r="DND12" s="53"/>
      <c r="DNE12" s="53"/>
      <c r="DNF12" s="53"/>
      <c r="DNG12" s="53"/>
      <c r="DNH12" s="53"/>
      <c r="DNI12" s="53"/>
      <c r="DNJ12" s="53"/>
      <c r="DNK12" s="53"/>
      <c r="DNL12" s="53"/>
      <c r="DNM12" s="53"/>
      <c r="DNN12" s="53"/>
      <c r="DNO12" s="53"/>
      <c r="DNP12" s="53"/>
      <c r="DNQ12" s="53"/>
      <c r="DNR12" s="53"/>
      <c r="DNS12" s="53"/>
      <c r="DNT12" s="53"/>
      <c r="DNU12" s="53"/>
      <c r="DNV12" s="53"/>
      <c r="DNW12" s="53"/>
      <c r="DNX12" s="53"/>
      <c r="DNY12" s="53"/>
      <c r="DNZ12" s="53"/>
      <c r="DOA12" s="53"/>
      <c r="DOB12" s="53"/>
      <c r="DOC12" s="53"/>
      <c r="DOD12" s="53"/>
      <c r="DOE12" s="53"/>
      <c r="DOF12" s="53"/>
      <c r="DOG12" s="53"/>
      <c r="DOH12" s="53"/>
      <c r="DOI12" s="53"/>
      <c r="DOJ12" s="53"/>
      <c r="DOK12" s="53"/>
      <c r="DOL12" s="53"/>
      <c r="DOM12" s="53"/>
      <c r="DON12" s="53"/>
      <c r="DOO12" s="53"/>
      <c r="DOP12" s="53"/>
      <c r="DOQ12" s="53"/>
      <c r="DOR12" s="53"/>
      <c r="DOS12" s="53"/>
      <c r="DOT12" s="53"/>
      <c r="DOU12" s="53"/>
      <c r="DOV12" s="53"/>
      <c r="DOW12" s="53"/>
      <c r="DOX12" s="53"/>
      <c r="DOY12" s="53"/>
      <c r="DOZ12" s="53"/>
      <c r="DPA12" s="53"/>
      <c r="DPB12" s="53"/>
      <c r="DPC12" s="53"/>
      <c r="DPD12" s="53"/>
      <c r="DPE12" s="53"/>
      <c r="DPF12" s="53"/>
      <c r="DPG12" s="53"/>
      <c r="DPH12" s="53"/>
      <c r="DPI12" s="53"/>
      <c r="DPJ12" s="53"/>
      <c r="DPK12" s="53"/>
      <c r="DPL12" s="53"/>
      <c r="DPM12" s="53"/>
      <c r="DPN12" s="53"/>
      <c r="DPO12" s="53"/>
      <c r="DPP12" s="53"/>
      <c r="DPQ12" s="53"/>
      <c r="DPR12" s="53"/>
      <c r="DPS12" s="53"/>
      <c r="DPT12" s="53"/>
      <c r="DPU12" s="53"/>
      <c r="DPV12" s="53"/>
      <c r="DPW12" s="53"/>
      <c r="DPX12" s="53"/>
      <c r="DPY12" s="53"/>
      <c r="DPZ12" s="53"/>
      <c r="DQA12" s="53"/>
      <c r="DQB12" s="53"/>
      <c r="DQC12" s="53"/>
      <c r="DQD12" s="53"/>
      <c r="DQE12" s="53"/>
      <c r="DQF12" s="53"/>
      <c r="DQG12" s="53"/>
      <c r="DQH12" s="53"/>
      <c r="DQI12" s="53"/>
      <c r="DQJ12" s="53"/>
      <c r="DQK12" s="53"/>
      <c r="DQL12" s="53"/>
      <c r="DQM12" s="53"/>
      <c r="DQN12" s="53"/>
      <c r="DQO12" s="53"/>
      <c r="DQP12" s="53"/>
      <c r="DQQ12" s="53"/>
      <c r="DQR12" s="53"/>
      <c r="DQS12" s="53"/>
      <c r="DQT12" s="53"/>
      <c r="DQU12" s="53"/>
      <c r="DQV12" s="53"/>
      <c r="DQW12" s="53"/>
      <c r="DQX12" s="53"/>
      <c r="DQY12" s="53"/>
      <c r="DQZ12" s="53"/>
      <c r="DRA12" s="53"/>
      <c r="DRB12" s="53"/>
      <c r="DRC12" s="53"/>
      <c r="DRD12" s="53"/>
      <c r="DRE12" s="53"/>
      <c r="DRF12" s="53"/>
      <c r="DRG12" s="53"/>
      <c r="DRH12" s="53"/>
      <c r="DRI12" s="53"/>
      <c r="DRJ12" s="53"/>
      <c r="DRK12" s="53"/>
      <c r="DRL12" s="53"/>
      <c r="DRM12" s="53"/>
      <c r="DRN12" s="53"/>
      <c r="DRO12" s="53"/>
      <c r="DRP12" s="53"/>
      <c r="DRQ12" s="53"/>
      <c r="DRR12" s="53"/>
      <c r="DRS12" s="53"/>
      <c r="DRT12" s="53"/>
      <c r="DRU12" s="53"/>
      <c r="DRV12" s="53"/>
      <c r="DRW12" s="53"/>
      <c r="DRX12" s="53"/>
      <c r="DRY12" s="53"/>
      <c r="DRZ12" s="53"/>
      <c r="DSA12" s="53"/>
      <c r="DSB12" s="53"/>
      <c r="DSC12" s="53"/>
      <c r="DSD12" s="53"/>
      <c r="DSE12" s="53"/>
      <c r="DSF12" s="53"/>
      <c r="DSG12" s="53"/>
      <c r="DSH12" s="53"/>
      <c r="DSI12" s="53"/>
      <c r="DSJ12" s="53"/>
      <c r="DSK12" s="53"/>
      <c r="DSL12" s="53"/>
      <c r="DSM12" s="53"/>
      <c r="DSN12" s="53"/>
      <c r="DSO12" s="53"/>
      <c r="DSP12" s="53"/>
      <c r="DSQ12" s="53"/>
      <c r="DSR12" s="53"/>
      <c r="DSS12" s="53"/>
      <c r="DST12" s="53"/>
      <c r="DSU12" s="53"/>
      <c r="DSV12" s="53"/>
      <c r="DSW12" s="53"/>
      <c r="DSX12" s="53"/>
      <c r="DSY12" s="53"/>
      <c r="DSZ12" s="53"/>
      <c r="DTA12" s="53"/>
      <c r="DTB12" s="53"/>
      <c r="DTC12" s="53"/>
      <c r="DTD12" s="53"/>
      <c r="DTE12" s="53"/>
      <c r="DTF12" s="53"/>
      <c r="DTG12" s="53"/>
      <c r="DTH12" s="53"/>
      <c r="DTI12" s="53"/>
      <c r="DTJ12" s="53"/>
      <c r="DTK12" s="53"/>
      <c r="DTL12" s="53"/>
      <c r="DTM12" s="53"/>
      <c r="DTN12" s="53"/>
      <c r="DTO12" s="53"/>
      <c r="DTP12" s="53"/>
      <c r="DTQ12" s="53"/>
      <c r="DTR12" s="53"/>
      <c r="DTS12" s="53"/>
      <c r="DTT12" s="53"/>
      <c r="DTU12" s="53"/>
      <c r="DTV12" s="53"/>
      <c r="DTW12" s="53"/>
      <c r="DTX12" s="53"/>
      <c r="DTY12" s="53"/>
      <c r="DTZ12" s="53"/>
      <c r="DUA12" s="53"/>
      <c r="DUB12" s="53"/>
      <c r="DUC12" s="53"/>
      <c r="DUD12" s="53"/>
      <c r="DUE12" s="53"/>
      <c r="DUF12" s="53"/>
      <c r="DUG12" s="53"/>
      <c r="DUH12" s="53"/>
      <c r="DUI12" s="53"/>
      <c r="DUJ12" s="53"/>
      <c r="DUK12" s="53"/>
      <c r="DUL12" s="53"/>
      <c r="DUM12" s="53"/>
      <c r="DUN12" s="53"/>
      <c r="DUO12" s="53"/>
      <c r="DUP12" s="53"/>
      <c r="DUQ12" s="53"/>
      <c r="DUR12" s="53"/>
      <c r="DUS12" s="53"/>
      <c r="DUT12" s="53"/>
      <c r="DUU12" s="53"/>
      <c r="DUV12" s="53"/>
      <c r="DUW12" s="53"/>
      <c r="DUX12" s="53"/>
      <c r="DUY12" s="53"/>
      <c r="DUZ12" s="53"/>
      <c r="DVA12" s="53"/>
      <c r="DVB12" s="53"/>
      <c r="DVC12" s="53"/>
      <c r="DVD12" s="53"/>
      <c r="DVE12" s="53"/>
      <c r="DVF12" s="53"/>
      <c r="DVG12" s="53"/>
      <c r="DVH12" s="53"/>
      <c r="DVI12" s="53"/>
      <c r="DVJ12" s="53"/>
      <c r="DVK12" s="53"/>
      <c r="DVL12" s="53"/>
      <c r="DVM12" s="53"/>
      <c r="DVN12" s="53"/>
      <c r="DVO12" s="53"/>
      <c r="DVP12" s="53"/>
      <c r="DVQ12" s="53"/>
      <c r="DVR12" s="53"/>
      <c r="DVS12" s="53"/>
      <c r="DVT12" s="53"/>
      <c r="DVU12" s="53"/>
      <c r="DVV12" s="53"/>
      <c r="DVW12" s="53"/>
      <c r="DVX12" s="53"/>
      <c r="DVY12" s="53"/>
      <c r="DVZ12" s="53"/>
      <c r="DWA12" s="53"/>
      <c r="DWB12" s="53"/>
      <c r="DWC12" s="53"/>
      <c r="DWD12" s="53"/>
      <c r="DWE12" s="53"/>
      <c r="DWF12" s="53"/>
      <c r="DWG12" s="53"/>
      <c r="DWH12" s="53"/>
      <c r="DWI12" s="53"/>
      <c r="DWJ12" s="53"/>
      <c r="DWK12" s="53"/>
      <c r="DWL12" s="53"/>
      <c r="DWM12" s="53"/>
      <c r="DWN12" s="53"/>
      <c r="DWO12" s="53"/>
      <c r="DWP12" s="53"/>
      <c r="DWQ12" s="53"/>
      <c r="DWR12" s="53"/>
      <c r="DWS12" s="53"/>
      <c r="DWT12" s="53"/>
      <c r="DWU12" s="53"/>
      <c r="DWV12" s="53"/>
      <c r="DWW12" s="53"/>
      <c r="DWX12" s="53"/>
      <c r="DWY12" s="53"/>
      <c r="DWZ12" s="53"/>
      <c r="DXA12" s="53"/>
      <c r="DXB12" s="53"/>
      <c r="DXC12" s="53"/>
      <c r="DXD12" s="53"/>
      <c r="DXE12" s="53"/>
      <c r="DXF12" s="53"/>
      <c r="DXG12" s="53"/>
      <c r="DXH12" s="53"/>
      <c r="DXI12" s="53"/>
      <c r="DXJ12" s="53"/>
      <c r="DXK12" s="53"/>
      <c r="DXL12" s="53"/>
      <c r="DXM12" s="53"/>
      <c r="DXN12" s="53"/>
      <c r="DXO12" s="53"/>
      <c r="DXP12" s="53"/>
      <c r="DXQ12" s="53"/>
      <c r="DXR12" s="53"/>
      <c r="DXS12" s="53"/>
      <c r="DXT12" s="53"/>
      <c r="DXU12" s="53"/>
      <c r="DXV12" s="53"/>
      <c r="DXW12" s="53"/>
      <c r="DXX12" s="53"/>
      <c r="DXY12" s="53"/>
      <c r="DXZ12" s="53"/>
      <c r="DYA12" s="53"/>
      <c r="DYB12" s="53"/>
      <c r="DYC12" s="53"/>
      <c r="DYD12" s="53"/>
      <c r="DYE12" s="53"/>
      <c r="DYF12" s="53"/>
      <c r="DYG12" s="53"/>
      <c r="DYH12" s="53"/>
      <c r="DYI12" s="53"/>
      <c r="DYJ12" s="53"/>
      <c r="DYK12" s="53"/>
      <c r="DYL12" s="53"/>
      <c r="DYM12" s="53"/>
      <c r="DYN12" s="53"/>
      <c r="DYO12" s="53"/>
      <c r="DYP12" s="53"/>
      <c r="DYQ12" s="53"/>
      <c r="DYR12" s="53"/>
      <c r="DYS12" s="53"/>
      <c r="DYT12" s="53"/>
      <c r="DYU12" s="53"/>
      <c r="DYV12" s="53"/>
      <c r="DYW12" s="53"/>
      <c r="DYX12" s="53"/>
      <c r="DYY12" s="53"/>
      <c r="DYZ12" s="53"/>
      <c r="DZA12" s="53"/>
      <c r="DZB12" s="53"/>
      <c r="DZC12" s="53"/>
      <c r="DZD12" s="53"/>
      <c r="DZE12" s="53"/>
      <c r="DZF12" s="53"/>
      <c r="DZG12" s="53"/>
      <c r="DZH12" s="53"/>
      <c r="DZI12" s="53"/>
      <c r="DZJ12" s="53"/>
      <c r="DZK12" s="53"/>
      <c r="DZL12" s="53"/>
      <c r="DZM12" s="53"/>
      <c r="DZN12" s="53"/>
      <c r="DZO12" s="53"/>
      <c r="DZP12" s="53"/>
      <c r="DZQ12" s="53"/>
      <c r="DZR12" s="53"/>
      <c r="DZS12" s="53"/>
      <c r="DZT12" s="53"/>
      <c r="DZU12" s="53"/>
      <c r="DZV12" s="53"/>
      <c r="DZW12" s="53"/>
      <c r="DZX12" s="53"/>
      <c r="DZY12" s="53"/>
      <c r="DZZ12" s="53"/>
      <c r="EAA12" s="53"/>
      <c r="EAB12" s="53"/>
      <c r="EAC12" s="53"/>
      <c r="EAD12" s="53"/>
      <c r="EAE12" s="53"/>
      <c r="EAF12" s="53"/>
      <c r="EAG12" s="53"/>
      <c r="EAH12" s="53"/>
      <c r="EAI12" s="53"/>
      <c r="EAJ12" s="53"/>
      <c r="EAK12" s="53"/>
      <c r="EAL12" s="53"/>
      <c r="EAM12" s="53"/>
      <c r="EAN12" s="53"/>
      <c r="EAO12" s="53"/>
      <c r="EAP12" s="53"/>
      <c r="EAQ12" s="53"/>
      <c r="EAR12" s="53"/>
      <c r="EAS12" s="53"/>
      <c r="EAT12" s="53"/>
      <c r="EAU12" s="53"/>
      <c r="EAV12" s="53"/>
      <c r="EAW12" s="53"/>
      <c r="EAX12" s="53"/>
      <c r="EAY12" s="53"/>
      <c r="EAZ12" s="53"/>
      <c r="EBA12" s="53"/>
      <c r="EBB12" s="53"/>
      <c r="EBC12" s="53"/>
      <c r="EBD12" s="53"/>
      <c r="EBE12" s="53"/>
      <c r="EBF12" s="53"/>
      <c r="EBG12" s="53"/>
      <c r="EBH12" s="53"/>
      <c r="EBI12" s="53"/>
      <c r="EBJ12" s="53"/>
      <c r="EBK12" s="53"/>
      <c r="EBL12" s="53"/>
      <c r="EBM12" s="53"/>
      <c r="EBN12" s="53"/>
      <c r="EBO12" s="53"/>
      <c r="EBP12" s="53"/>
      <c r="EBQ12" s="53"/>
      <c r="EBR12" s="53"/>
      <c r="EBS12" s="53"/>
      <c r="EBT12" s="53"/>
      <c r="EBU12" s="53"/>
      <c r="EBV12" s="53"/>
      <c r="EBW12" s="53"/>
      <c r="EBX12" s="53"/>
      <c r="EBY12" s="53"/>
      <c r="EBZ12" s="53"/>
      <c r="ECA12" s="53"/>
      <c r="ECB12" s="53"/>
      <c r="ECC12" s="53"/>
      <c r="ECD12" s="53"/>
      <c r="ECE12" s="53"/>
      <c r="ECF12" s="53"/>
      <c r="ECG12" s="53"/>
      <c r="ECH12" s="53"/>
      <c r="ECI12" s="53"/>
      <c r="ECJ12" s="53"/>
      <c r="ECK12" s="53"/>
      <c r="ECL12" s="53"/>
      <c r="ECM12" s="53"/>
      <c r="ECN12" s="53"/>
      <c r="ECO12" s="53"/>
      <c r="ECP12" s="53"/>
      <c r="ECQ12" s="53"/>
      <c r="ECR12" s="53"/>
      <c r="ECS12" s="53"/>
      <c r="ECT12" s="53"/>
      <c r="ECU12" s="53"/>
      <c r="ECV12" s="53"/>
      <c r="ECW12" s="53"/>
      <c r="ECX12" s="53"/>
      <c r="ECY12" s="53"/>
      <c r="ECZ12" s="53"/>
      <c r="EDA12" s="53"/>
      <c r="EDB12" s="53"/>
      <c r="EDC12" s="53"/>
      <c r="EDD12" s="53"/>
      <c r="EDE12" s="53"/>
      <c r="EDF12" s="53"/>
      <c r="EDG12" s="53"/>
      <c r="EDH12" s="53"/>
      <c r="EDI12" s="53"/>
      <c r="EDJ12" s="53"/>
      <c r="EDK12" s="53"/>
      <c r="EDL12" s="53"/>
      <c r="EDM12" s="53"/>
      <c r="EDN12" s="53"/>
      <c r="EDO12" s="53"/>
      <c r="EDP12" s="53"/>
      <c r="EDQ12" s="53"/>
      <c r="EDR12" s="53"/>
      <c r="EDS12" s="53"/>
      <c r="EDT12" s="53"/>
      <c r="EDU12" s="53"/>
      <c r="EDV12" s="53"/>
      <c r="EDW12" s="53"/>
      <c r="EDX12" s="53"/>
      <c r="EDY12" s="53"/>
      <c r="EDZ12" s="53"/>
      <c r="EEA12" s="53"/>
      <c r="EEB12" s="53"/>
      <c r="EEC12" s="53"/>
      <c r="EED12" s="53"/>
      <c r="EEE12" s="53"/>
      <c r="EEF12" s="53"/>
      <c r="EEG12" s="53"/>
      <c r="EEH12" s="53"/>
      <c r="EEI12" s="53"/>
      <c r="EEJ12" s="53"/>
      <c r="EEK12" s="53"/>
      <c r="EEL12" s="53"/>
      <c r="EEM12" s="53"/>
      <c r="EEN12" s="53"/>
      <c r="EEO12" s="53"/>
      <c r="EEP12" s="53"/>
      <c r="EEQ12" s="53"/>
      <c r="EER12" s="53"/>
      <c r="EES12" s="53"/>
      <c r="EET12" s="53"/>
      <c r="EEU12" s="53"/>
      <c r="EEV12" s="53"/>
      <c r="EEW12" s="53"/>
      <c r="EEX12" s="53"/>
      <c r="EEY12" s="53"/>
      <c r="EEZ12" s="53"/>
      <c r="EFA12" s="53"/>
      <c r="EFB12" s="53"/>
      <c r="EFC12" s="53"/>
      <c r="EFD12" s="53"/>
      <c r="EFE12" s="53"/>
      <c r="EFF12" s="53"/>
      <c r="EFG12" s="53"/>
      <c r="EFH12" s="53"/>
      <c r="EFI12" s="53"/>
      <c r="EFJ12" s="53"/>
      <c r="EFK12" s="53"/>
      <c r="EFL12" s="53"/>
      <c r="EFM12" s="53"/>
      <c r="EFN12" s="53"/>
      <c r="EFO12" s="53"/>
      <c r="EFP12" s="53"/>
      <c r="EFQ12" s="53"/>
      <c r="EFR12" s="53"/>
      <c r="EFS12" s="53"/>
      <c r="EFT12" s="53"/>
      <c r="EFU12" s="53"/>
      <c r="EFV12" s="53"/>
      <c r="EFW12" s="53"/>
      <c r="EFX12" s="53"/>
      <c r="EFY12" s="53"/>
      <c r="EFZ12" s="53"/>
      <c r="EGA12" s="53"/>
      <c r="EGB12" s="53"/>
      <c r="EGC12" s="53"/>
      <c r="EGD12" s="53"/>
      <c r="EGE12" s="53"/>
      <c r="EGF12" s="53"/>
      <c r="EGG12" s="53"/>
      <c r="EGH12" s="53"/>
      <c r="EGI12" s="53"/>
      <c r="EGJ12" s="53"/>
      <c r="EGK12" s="53"/>
      <c r="EGL12" s="53"/>
      <c r="EGM12" s="53"/>
      <c r="EGN12" s="53"/>
      <c r="EGO12" s="53"/>
      <c r="EGP12" s="53"/>
      <c r="EGQ12" s="53"/>
      <c r="EGR12" s="53"/>
      <c r="EGS12" s="53"/>
      <c r="EGT12" s="53"/>
      <c r="EGU12" s="53"/>
      <c r="EGV12" s="53"/>
      <c r="EGW12" s="53"/>
      <c r="EGX12" s="53"/>
      <c r="EGY12" s="53"/>
      <c r="EGZ12" s="53"/>
      <c r="EHA12" s="53"/>
      <c r="EHB12" s="53"/>
      <c r="EHC12" s="53"/>
      <c r="EHD12" s="53"/>
      <c r="EHE12" s="53"/>
      <c r="EHF12" s="53"/>
      <c r="EHG12" s="53"/>
      <c r="EHH12" s="53"/>
      <c r="EHI12" s="53"/>
      <c r="EHJ12" s="53"/>
      <c r="EHK12" s="53"/>
      <c r="EHL12" s="53"/>
      <c r="EHM12" s="53"/>
      <c r="EHN12" s="53"/>
      <c r="EHO12" s="53"/>
      <c r="EHP12" s="53"/>
      <c r="EHQ12" s="53"/>
      <c r="EHR12" s="53"/>
      <c r="EHS12" s="53"/>
      <c r="EHT12" s="53"/>
      <c r="EHU12" s="53"/>
      <c r="EHV12" s="53"/>
      <c r="EHW12" s="53"/>
      <c r="EHX12" s="53"/>
      <c r="EHY12" s="53"/>
      <c r="EHZ12" s="53"/>
      <c r="EIA12" s="53"/>
      <c r="EIB12" s="53"/>
      <c r="EIC12" s="53"/>
      <c r="EID12" s="53"/>
      <c r="EIE12" s="53"/>
      <c r="EIF12" s="53"/>
      <c r="EIG12" s="53"/>
      <c r="EIH12" s="53"/>
      <c r="EII12" s="53"/>
      <c r="EIJ12" s="53"/>
      <c r="EIK12" s="53"/>
      <c r="EIL12" s="53"/>
      <c r="EIM12" s="53"/>
      <c r="EIN12" s="53"/>
      <c r="EIO12" s="53"/>
      <c r="EIP12" s="53"/>
      <c r="EIQ12" s="53"/>
      <c r="EIR12" s="53"/>
      <c r="EIS12" s="53"/>
      <c r="EIT12" s="53"/>
      <c r="EIU12" s="53"/>
      <c r="EIV12" s="53"/>
      <c r="EIW12" s="53"/>
      <c r="EIX12" s="53"/>
      <c r="EIY12" s="53"/>
      <c r="EIZ12" s="53"/>
      <c r="EJA12" s="53"/>
      <c r="EJB12" s="53"/>
      <c r="EJC12" s="53"/>
      <c r="EJD12" s="53"/>
      <c r="EJE12" s="53"/>
      <c r="EJF12" s="53"/>
      <c r="EJG12" s="53"/>
      <c r="EJH12" s="53"/>
      <c r="EJI12" s="53"/>
      <c r="EJJ12" s="53"/>
      <c r="EJK12" s="53"/>
      <c r="EJL12" s="53"/>
      <c r="EJM12" s="53"/>
      <c r="EJN12" s="53"/>
      <c r="EJO12" s="53"/>
      <c r="EJP12" s="53"/>
      <c r="EJQ12" s="53"/>
      <c r="EJR12" s="53"/>
      <c r="EJS12" s="53"/>
      <c r="EJT12" s="53"/>
      <c r="EJU12" s="53"/>
      <c r="EJV12" s="53"/>
      <c r="EJW12" s="53"/>
      <c r="EJX12" s="53"/>
      <c r="EJY12" s="53"/>
      <c r="EJZ12" s="53"/>
      <c r="EKA12" s="53"/>
      <c r="EKB12" s="53"/>
      <c r="EKC12" s="53"/>
      <c r="EKD12" s="53"/>
      <c r="EKE12" s="53"/>
      <c r="EKF12" s="53"/>
      <c r="EKG12" s="53"/>
      <c r="EKH12" s="53"/>
      <c r="EKI12" s="53"/>
      <c r="EKJ12" s="53"/>
      <c r="EKK12" s="53"/>
      <c r="EKL12" s="53"/>
      <c r="EKM12" s="53"/>
      <c r="EKN12" s="53"/>
      <c r="EKO12" s="53"/>
      <c r="EKP12" s="53"/>
      <c r="EKQ12" s="53"/>
      <c r="EKR12" s="53"/>
      <c r="EKS12" s="53"/>
      <c r="EKT12" s="53"/>
      <c r="EKU12" s="53"/>
      <c r="EKV12" s="53"/>
      <c r="EKW12" s="53"/>
      <c r="EKX12" s="53"/>
      <c r="EKY12" s="53"/>
      <c r="EKZ12" s="53"/>
      <c r="ELA12" s="53"/>
      <c r="ELB12" s="53"/>
      <c r="ELC12" s="53"/>
      <c r="ELD12" s="53"/>
      <c r="ELE12" s="53"/>
      <c r="ELF12" s="53"/>
      <c r="ELG12" s="53"/>
      <c r="ELH12" s="53"/>
      <c r="ELI12" s="53"/>
      <c r="ELJ12" s="53"/>
      <c r="ELK12" s="53"/>
      <c r="ELL12" s="53"/>
      <c r="ELM12" s="53"/>
      <c r="ELN12" s="53"/>
      <c r="ELO12" s="53"/>
      <c r="ELP12" s="53"/>
      <c r="ELQ12" s="53"/>
      <c r="ELR12" s="53"/>
      <c r="ELS12" s="53"/>
      <c r="ELT12" s="53"/>
      <c r="ELU12" s="53"/>
      <c r="ELV12" s="53"/>
      <c r="ELW12" s="53"/>
      <c r="ELX12" s="53"/>
      <c r="ELY12" s="53"/>
      <c r="ELZ12" s="53"/>
      <c r="EMA12" s="53"/>
      <c r="EMB12" s="53"/>
      <c r="EMC12" s="53"/>
      <c r="EMD12" s="53"/>
      <c r="EME12" s="53"/>
      <c r="EMF12" s="53"/>
      <c r="EMG12" s="53"/>
      <c r="EMH12" s="53"/>
      <c r="EMI12" s="53"/>
      <c r="EMJ12" s="53"/>
      <c r="EMK12" s="53"/>
      <c r="EML12" s="53"/>
      <c r="EMM12" s="53"/>
      <c r="EMN12" s="53"/>
      <c r="EMO12" s="53"/>
      <c r="EMP12" s="53"/>
      <c r="EMQ12" s="53"/>
      <c r="EMR12" s="53"/>
      <c r="EMS12" s="53"/>
      <c r="EMT12" s="53"/>
      <c r="EMU12" s="53"/>
      <c r="EMV12" s="53"/>
      <c r="EMW12" s="53"/>
      <c r="EMX12" s="53"/>
      <c r="EMY12" s="53"/>
      <c r="EMZ12" s="53"/>
      <c r="ENA12" s="53"/>
      <c r="ENB12" s="53"/>
      <c r="ENC12" s="53"/>
      <c r="END12" s="53"/>
      <c r="ENE12" s="53"/>
      <c r="ENF12" s="53"/>
      <c r="ENG12" s="53"/>
      <c r="ENH12" s="53"/>
      <c r="ENI12" s="53"/>
      <c r="ENJ12" s="53"/>
      <c r="ENK12" s="53"/>
      <c r="ENL12" s="53"/>
      <c r="ENM12" s="53"/>
      <c r="ENN12" s="53"/>
      <c r="ENO12" s="53"/>
      <c r="ENP12" s="53"/>
      <c r="ENQ12" s="53"/>
      <c r="ENR12" s="53"/>
      <c r="ENS12" s="53"/>
      <c r="ENT12" s="53"/>
      <c r="ENU12" s="53"/>
      <c r="ENV12" s="53"/>
      <c r="ENW12" s="53"/>
      <c r="ENX12" s="53"/>
      <c r="ENY12" s="53"/>
      <c r="ENZ12" s="53"/>
      <c r="EOA12" s="53"/>
      <c r="EOB12" s="53"/>
      <c r="EOC12" s="53"/>
      <c r="EOD12" s="53"/>
      <c r="EOE12" s="53"/>
      <c r="EOF12" s="53"/>
      <c r="EOG12" s="53"/>
      <c r="EOH12" s="53"/>
      <c r="EOI12" s="53"/>
      <c r="EOJ12" s="53"/>
      <c r="EOK12" s="53"/>
      <c r="EOL12" s="53"/>
      <c r="EOM12" s="53"/>
      <c r="EON12" s="53"/>
      <c r="EOO12" s="53"/>
      <c r="EOP12" s="53"/>
      <c r="EOQ12" s="53"/>
      <c r="EOR12" s="53"/>
      <c r="EOS12" s="53"/>
      <c r="EOT12" s="53"/>
      <c r="EOU12" s="53"/>
      <c r="EOV12" s="53"/>
      <c r="EOW12" s="53"/>
      <c r="EOX12" s="53"/>
      <c r="EOY12" s="53"/>
      <c r="EOZ12" s="53"/>
      <c r="EPA12" s="53"/>
      <c r="EPB12" s="53"/>
      <c r="EPC12" s="53"/>
      <c r="EPD12" s="53"/>
      <c r="EPE12" s="53"/>
      <c r="EPF12" s="53"/>
      <c r="EPG12" s="53"/>
      <c r="EPH12" s="53"/>
      <c r="EPI12" s="53"/>
      <c r="EPJ12" s="53"/>
      <c r="EPK12" s="53"/>
      <c r="EPL12" s="53"/>
      <c r="EPM12" s="53"/>
      <c r="EPN12" s="53"/>
      <c r="EPO12" s="53"/>
      <c r="EPP12" s="53"/>
      <c r="EPQ12" s="53"/>
      <c r="EPR12" s="53"/>
      <c r="EPS12" s="53"/>
      <c r="EPT12" s="53"/>
      <c r="EPU12" s="53"/>
      <c r="EPV12" s="53"/>
      <c r="EPW12" s="53"/>
      <c r="EPX12" s="53"/>
      <c r="EPY12" s="53"/>
      <c r="EPZ12" s="53"/>
      <c r="EQA12" s="53"/>
      <c r="EQB12" s="53"/>
      <c r="EQC12" s="53"/>
      <c r="EQD12" s="53"/>
      <c r="EQE12" s="53"/>
      <c r="EQF12" s="53"/>
      <c r="EQG12" s="53"/>
      <c r="EQH12" s="53"/>
      <c r="EQI12" s="53"/>
      <c r="EQJ12" s="53"/>
      <c r="EQK12" s="53"/>
      <c r="EQL12" s="53"/>
      <c r="EQM12" s="53"/>
      <c r="EQN12" s="53"/>
      <c r="EQO12" s="53"/>
      <c r="EQP12" s="53"/>
      <c r="EQQ12" s="53"/>
      <c r="EQR12" s="53"/>
      <c r="EQS12" s="53"/>
      <c r="EQT12" s="53"/>
      <c r="EQU12" s="53"/>
      <c r="EQV12" s="53"/>
      <c r="EQW12" s="53"/>
      <c r="EQX12" s="53"/>
      <c r="EQY12" s="53"/>
      <c r="EQZ12" s="53"/>
      <c r="ERA12" s="53"/>
      <c r="ERB12" s="53"/>
      <c r="ERC12" s="53"/>
      <c r="ERD12" s="53"/>
      <c r="ERE12" s="53"/>
      <c r="ERF12" s="53"/>
      <c r="ERG12" s="53"/>
      <c r="ERH12" s="53"/>
      <c r="ERI12" s="53"/>
      <c r="ERJ12" s="53"/>
      <c r="ERK12" s="53"/>
      <c r="ERL12" s="53"/>
      <c r="ERM12" s="53"/>
      <c r="ERN12" s="53"/>
      <c r="ERO12" s="53"/>
      <c r="ERP12" s="53"/>
      <c r="ERQ12" s="53"/>
      <c r="ERR12" s="53"/>
      <c r="ERS12" s="53"/>
      <c r="ERT12" s="53"/>
      <c r="ERU12" s="53"/>
      <c r="ERV12" s="53"/>
      <c r="ERW12" s="53"/>
      <c r="ERX12" s="53"/>
      <c r="ERY12" s="53"/>
      <c r="ERZ12" s="53"/>
      <c r="ESA12" s="53"/>
      <c r="ESB12" s="53"/>
      <c r="ESC12" s="53"/>
      <c r="ESD12" s="53"/>
      <c r="ESE12" s="53"/>
      <c r="ESF12" s="53"/>
      <c r="ESG12" s="53"/>
      <c r="ESH12" s="53"/>
      <c r="ESI12" s="53"/>
      <c r="ESJ12" s="53"/>
      <c r="ESK12" s="53"/>
      <c r="ESL12" s="53"/>
      <c r="ESM12" s="53"/>
      <c r="ESN12" s="53"/>
      <c r="ESO12" s="53"/>
      <c r="ESP12" s="53"/>
      <c r="ESQ12" s="53"/>
      <c r="ESR12" s="53"/>
      <c r="ESS12" s="53"/>
      <c r="EST12" s="53"/>
      <c r="ESU12" s="53"/>
      <c r="ESV12" s="53"/>
      <c r="ESW12" s="53"/>
      <c r="ESX12" s="53"/>
      <c r="ESY12" s="53"/>
      <c r="ESZ12" s="53"/>
      <c r="ETA12" s="53"/>
      <c r="ETB12" s="53"/>
      <c r="ETC12" s="53"/>
      <c r="ETD12" s="53"/>
      <c r="ETE12" s="53"/>
      <c r="ETF12" s="53"/>
      <c r="ETG12" s="53"/>
      <c r="ETH12" s="53"/>
      <c r="ETI12" s="53"/>
      <c r="ETJ12" s="53"/>
      <c r="ETK12" s="53"/>
      <c r="ETL12" s="53"/>
      <c r="ETM12" s="53"/>
      <c r="ETN12" s="53"/>
      <c r="ETO12" s="53"/>
      <c r="ETP12" s="53"/>
      <c r="ETQ12" s="53"/>
      <c r="ETR12" s="53"/>
      <c r="ETS12" s="53"/>
      <c r="ETT12" s="53"/>
      <c r="ETU12" s="53"/>
      <c r="ETV12" s="53"/>
      <c r="ETW12" s="53"/>
      <c r="ETX12" s="53"/>
      <c r="ETY12" s="53"/>
      <c r="ETZ12" s="53"/>
      <c r="EUA12" s="53"/>
      <c r="EUB12" s="53"/>
      <c r="EUC12" s="53"/>
      <c r="EUD12" s="53"/>
      <c r="EUE12" s="53"/>
      <c r="EUF12" s="53"/>
      <c r="EUG12" s="53"/>
      <c r="EUH12" s="53"/>
      <c r="EUI12" s="53"/>
      <c r="EUJ12" s="53"/>
      <c r="EUK12" s="53"/>
      <c r="EUL12" s="53"/>
      <c r="EUM12" s="53"/>
      <c r="EUN12" s="53"/>
      <c r="EUO12" s="53"/>
      <c r="EUP12" s="53"/>
      <c r="EUQ12" s="53"/>
      <c r="EUR12" s="53"/>
      <c r="EUS12" s="53"/>
      <c r="EUT12" s="53"/>
      <c r="EUU12" s="53"/>
      <c r="EUV12" s="53"/>
      <c r="EUW12" s="53"/>
      <c r="EUX12" s="53"/>
      <c r="EUY12" s="53"/>
      <c r="EUZ12" s="53"/>
      <c r="EVA12" s="53"/>
      <c r="EVB12" s="53"/>
      <c r="EVC12" s="53"/>
      <c r="EVD12" s="53"/>
      <c r="EVE12" s="53"/>
      <c r="EVF12" s="53"/>
      <c r="EVG12" s="53"/>
      <c r="EVH12" s="53"/>
      <c r="EVI12" s="53"/>
      <c r="EVJ12" s="53"/>
      <c r="EVK12" s="53"/>
      <c r="EVL12" s="53"/>
      <c r="EVM12" s="53"/>
      <c r="EVN12" s="53"/>
      <c r="EVO12" s="53"/>
      <c r="EVP12" s="53"/>
      <c r="EVQ12" s="53"/>
      <c r="EVR12" s="53"/>
      <c r="EVS12" s="53"/>
      <c r="EVT12" s="53"/>
      <c r="EVU12" s="53"/>
      <c r="EVV12" s="53"/>
      <c r="EVW12" s="53"/>
      <c r="EVX12" s="53"/>
      <c r="EVY12" s="53"/>
      <c r="EVZ12" s="53"/>
      <c r="EWA12" s="53"/>
      <c r="EWB12" s="53"/>
      <c r="EWC12" s="53"/>
      <c r="EWD12" s="53"/>
      <c r="EWE12" s="53"/>
      <c r="EWF12" s="53"/>
      <c r="EWG12" s="53"/>
      <c r="EWH12" s="53"/>
      <c r="EWI12" s="53"/>
      <c r="EWJ12" s="53"/>
      <c r="EWK12" s="53"/>
      <c r="EWL12" s="53"/>
      <c r="EWM12" s="53"/>
      <c r="EWN12" s="53"/>
      <c r="EWO12" s="53"/>
      <c r="EWP12" s="53"/>
      <c r="EWQ12" s="53"/>
      <c r="EWR12" s="53"/>
      <c r="EWS12" s="53"/>
      <c r="EWT12" s="53"/>
      <c r="EWU12" s="53"/>
      <c r="EWV12" s="53"/>
      <c r="EWW12" s="53"/>
      <c r="EWX12" s="53"/>
      <c r="EWY12" s="53"/>
      <c r="EWZ12" s="53"/>
      <c r="EXA12" s="53"/>
      <c r="EXB12" s="53"/>
      <c r="EXC12" s="53"/>
      <c r="EXD12" s="53"/>
      <c r="EXE12" s="53"/>
      <c r="EXF12" s="53"/>
      <c r="EXG12" s="53"/>
      <c r="EXH12" s="53"/>
      <c r="EXI12" s="53"/>
      <c r="EXJ12" s="53"/>
      <c r="EXK12" s="53"/>
      <c r="EXL12" s="53"/>
      <c r="EXM12" s="53"/>
      <c r="EXN12" s="53"/>
      <c r="EXO12" s="53"/>
      <c r="EXP12" s="53"/>
      <c r="EXQ12" s="53"/>
      <c r="EXR12" s="53"/>
      <c r="EXS12" s="53"/>
      <c r="EXT12" s="53"/>
      <c r="EXU12" s="53"/>
      <c r="EXV12" s="53"/>
      <c r="EXW12" s="53"/>
      <c r="EXX12" s="53"/>
      <c r="EXY12" s="53"/>
      <c r="EXZ12" s="53"/>
      <c r="EYA12" s="53"/>
      <c r="EYB12" s="53"/>
      <c r="EYC12" s="53"/>
      <c r="EYD12" s="53"/>
      <c r="EYE12" s="53"/>
      <c r="EYF12" s="53"/>
      <c r="EYG12" s="53"/>
      <c r="EYH12" s="53"/>
      <c r="EYI12" s="53"/>
      <c r="EYJ12" s="53"/>
      <c r="EYK12" s="53"/>
      <c r="EYL12" s="53"/>
      <c r="EYM12" s="53"/>
      <c r="EYN12" s="53"/>
      <c r="EYO12" s="53"/>
      <c r="EYP12" s="53"/>
      <c r="EYQ12" s="53"/>
      <c r="EYR12" s="53"/>
      <c r="EYS12" s="53"/>
      <c r="EYT12" s="53"/>
      <c r="EYU12" s="53"/>
      <c r="EYV12" s="53"/>
      <c r="EYW12" s="53"/>
      <c r="EYX12" s="53"/>
      <c r="EYY12" s="53"/>
      <c r="EYZ12" s="53"/>
      <c r="EZA12" s="53"/>
      <c r="EZB12" s="53"/>
      <c r="EZC12" s="53"/>
      <c r="EZD12" s="53"/>
      <c r="EZE12" s="53"/>
      <c r="EZF12" s="53"/>
      <c r="EZG12" s="53"/>
      <c r="EZH12" s="53"/>
      <c r="EZI12" s="53"/>
      <c r="EZJ12" s="53"/>
      <c r="EZK12" s="53"/>
      <c r="EZL12" s="53"/>
      <c r="EZM12" s="53"/>
      <c r="EZN12" s="53"/>
      <c r="EZO12" s="53"/>
      <c r="EZP12" s="53"/>
      <c r="EZQ12" s="53"/>
      <c r="EZR12" s="53"/>
      <c r="EZS12" s="53"/>
      <c r="EZT12" s="53"/>
      <c r="EZU12" s="53"/>
      <c r="EZV12" s="53"/>
      <c r="EZW12" s="53"/>
      <c r="EZX12" s="53"/>
      <c r="EZY12" s="53"/>
      <c r="EZZ12" s="53"/>
      <c r="FAA12" s="53"/>
      <c r="FAB12" s="53"/>
      <c r="FAC12" s="53"/>
      <c r="FAD12" s="53"/>
      <c r="FAE12" s="53"/>
      <c r="FAF12" s="53"/>
      <c r="FAG12" s="53"/>
      <c r="FAH12" s="53"/>
      <c r="FAI12" s="53"/>
      <c r="FAJ12" s="53"/>
      <c r="FAK12" s="53"/>
      <c r="FAL12" s="53"/>
      <c r="FAM12" s="53"/>
      <c r="FAN12" s="53"/>
      <c r="FAO12" s="53"/>
      <c r="FAP12" s="53"/>
      <c r="FAQ12" s="53"/>
      <c r="FAR12" s="53"/>
      <c r="FAS12" s="53"/>
      <c r="FAT12" s="53"/>
      <c r="FAU12" s="53"/>
      <c r="FAV12" s="53"/>
      <c r="FAW12" s="53"/>
      <c r="FAX12" s="53"/>
      <c r="FAY12" s="53"/>
      <c r="FAZ12" s="53"/>
      <c r="FBA12" s="53"/>
      <c r="FBB12" s="53"/>
      <c r="FBC12" s="53"/>
      <c r="FBD12" s="53"/>
      <c r="FBE12" s="53"/>
      <c r="FBF12" s="53"/>
      <c r="FBG12" s="53"/>
      <c r="FBH12" s="53"/>
      <c r="FBI12" s="53"/>
      <c r="FBJ12" s="53"/>
      <c r="FBK12" s="53"/>
      <c r="FBL12" s="53"/>
      <c r="FBM12" s="53"/>
      <c r="FBN12" s="53"/>
      <c r="FBO12" s="53"/>
      <c r="FBP12" s="53"/>
      <c r="FBQ12" s="53"/>
      <c r="FBR12" s="53"/>
      <c r="FBS12" s="53"/>
      <c r="FBT12" s="53"/>
      <c r="FBU12" s="53"/>
      <c r="FBV12" s="53"/>
      <c r="FBW12" s="53"/>
      <c r="FBX12" s="53"/>
      <c r="FBY12" s="53"/>
      <c r="FBZ12" s="53"/>
      <c r="FCA12" s="53"/>
      <c r="FCB12" s="53"/>
      <c r="FCC12" s="53"/>
      <c r="FCD12" s="53"/>
      <c r="FCE12" s="53"/>
      <c r="FCF12" s="53"/>
      <c r="FCG12" s="53"/>
      <c r="FCH12" s="53"/>
      <c r="FCI12" s="53"/>
      <c r="FCJ12" s="53"/>
      <c r="FCK12" s="53"/>
      <c r="FCL12" s="53"/>
      <c r="FCM12" s="53"/>
      <c r="FCN12" s="53"/>
      <c r="FCO12" s="53"/>
      <c r="FCP12" s="53"/>
      <c r="FCQ12" s="53"/>
      <c r="FCR12" s="53"/>
      <c r="FCS12" s="53"/>
      <c r="FCT12" s="53"/>
      <c r="FCU12" s="53"/>
      <c r="FCV12" s="53"/>
      <c r="FCW12" s="53"/>
      <c r="FCX12" s="53"/>
      <c r="FCY12" s="53"/>
      <c r="FCZ12" s="53"/>
      <c r="FDA12" s="53"/>
      <c r="FDB12" s="53"/>
      <c r="FDC12" s="53"/>
      <c r="FDD12" s="53"/>
      <c r="FDE12" s="53"/>
      <c r="FDF12" s="53"/>
      <c r="FDG12" s="53"/>
      <c r="FDH12" s="53"/>
      <c r="FDI12" s="53"/>
      <c r="FDJ12" s="53"/>
      <c r="FDK12" s="53"/>
      <c r="FDL12" s="53"/>
      <c r="FDM12" s="53"/>
      <c r="FDN12" s="53"/>
      <c r="FDO12" s="53"/>
      <c r="FDP12" s="53"/>
      <c r="FDQ12" s="53"/>
      <c r="FDR12" s="53"/>
      <c r="FDS12" s="53"/>
      <c r="FDT12" s="53"/>
      <c r="FDU12" s="53"/>
      <c r="FDV12" s="53"/>
      <c r="FDW12" s="53"/>
      <c r="FDX12" s="53"/>
      <c r="FDY12" s="53"/>
      <c r="FDZ12" s="53"/>
      <c r="FEA12" s="53"/>
      <c r="FEB12" s="53"/>
      <c r="FEC12" s="53"/>
      <c r="FED12" s="53"/>
      <c r="FEE12" s="53"/>
      <c r="FEF12" s="53"/>
      <c r="FEG12" s="53"/>
      <c r="FEH12" s="53"/>
      <c r="FEI12" s="53"/>
      <c r="FEJ12" s="53"/>
      <c r="FEK12" s="53"/>
      <c r="FEL12" s="53"/>
      <c r="FEM12" s="53"/>
      <c r="FEN12" s="53"/>
      <c r="FEO12" s="53"/>
      <c r="FEP12" s="53"/>
      <c r="FEQ12" s="53"/>
      <c r="FER12" s="53"/>
      <c r="FES12" s="53"/>
      <c r="FET12" s="53"/>
      <c r="FEU12" s="53"/>
      <c r="FEV12" s="53"/>
      <c r="FEW12" s="53"/>
      <c r="FEX12" s="53"/>
      <c r="FEY12" s="53"/>
      <c r="FEZ12" s="53"/>
      <c r="FFA12" s="53"/>
      <c r="FFB12" s="53"/>
      <c r="FFC12" s="53"/>
      <c r="FFD12" s="53"/>
      <c r="FFE12" s="53"/>
      <c r="FFF12" s="53"/>
      <c r="FFG12" s="53"/>
      <c r="FFH12" s="53"/>
      <c r="FFI12" s="53"/>
      <c r="FFJ12" s="53"/>
      <c r="FFK12" s="53"/>
      <c r="FFL12" s="53"/>
      <c r="FFM12" s="53"/>
      <c r="FFN12" s="53"/>
      <c r="FFO12" s="53"/>
      <c r="FFP12" s="53"/>
      <c r="FFQ12" s="53"/>
      <c r="FFR12" s="53"/>
      <c r="FFS12" s="53"/>
      <c r="FFT12" s="53"/>
      <c r="FFU12" s="53"/>
      <c r="FFV12" s="53"/>
      <c r="FFW12" s="53"/>
      <c r="FFX12" s="53"/>
      <c r="FFY12" s="53"/>
      <c r="FFZ12" s="53"/>
      <c r="FGA12" s="53"/>
      <c r="FGB12" s="53"/>
      <c r="FGC12" s="53"/>
      <c r="FGD12" s="53"/>
      <c r="FGE12" s="53"/>
      <c r="FGF12" s="53"/>
      <c r="FGG12" s="53"/>
      <c r="FGH12" s="53"/>
      <c r="FGI12" s="53"/>
      <c r="FGJ12" s="53"/>
      <c r="FGK12" s="53"/>
      <c r="FGL12" s="53"/>
      <c r="FGM12" s="53"/>
      <c r="FGN12" s="53"/>
      <c r="FGO12" s="53"/>
      <c r="FGP12" s="53"/>
      <c r="FGQ12" s="53"/>
      <c r="FGR12" s="53"/>
      <c r="FGS12" s="53"/>
      <c r="FGT12" s="53"/>
      <c r="FGU12" s="53"/>
      <c r="FGV12" s="53"/>
      <c r="FGW12" s="53"/>
      <c r="FGX12" s="53"/>
      <c r="FGY12" s="53"/>
      <c r="FGZ12" s="53"/>
      <c r="FHA12" s="53"/>
      <c r="FHB12" s="53"/>
      <c r="FHC12" s="53"/>
      <c r="FHD12" s="53"/>
      <c r="FHE12" s="53"/>
      <c r="FHF12" s="53"/>
      <c r="FHG12" s="53"/>
      <c r="FHH12" s="53"/>
      <c r="FHI12" s="53"/>
      <c r="FHJ12" s="53"/>
      <c r="FHK12" s="53"/>
      <c r="FHL12" s="53"/>
      <c r="FHM12" s="53"/>
      <c r="FHN12" s="53"/>
      <c r="FHO12" s="53"/>
      <c r="FHP12" s="53"/>
      <c r="FHQ12" s="53"/>
      <c r="FHR12" s="53"/>
      <c r="FHS12" s="53"/>
      <c r="FHT12" s="53"/>
      <c r="FHU12" s="53"/>
      <c r="FHV12" s="53"/>
      <c r="FHW12" s="53"/>
      <c r="FHX12" s="53"/>
      <c r="FHY12" s="53"/>
      <c r="FHZ12" s="53"/>
      <c r="FIA12" s="53"/>
      <c r="FIB12" s="53"/>
      <c r="FIC12" s="53"/>
      <c r="FID12" s="53"/>
      <c r="FIE12" s="53"/>
      <c r="FIF12" s="53"/>
      <c r="FIG12" s="53"/>
      <c r="FIH12" s="53"/>
      <c r="FII12" s="53"/>
      <c r="FIJ12" s="53"/>
      <c r="FIK12" s="53"/>
      <c r="FIL12" s="53"/>
      <c r="FIM12" s="53"/>
      <c r="FIN12" s="53"/>
      <c r="FIO12" s="53"/>
      <c r="FIP12" s="53"/>
      <c r="FIQ12" s="53"/>
      <c r="FIR12" s="53"/>
      <c r="FIS12" s="53"/>
      <c r="FIT12" s="53"/>
      <c r="FIU12" s="53"/>
      <c r="FIV12" s="53"/>
      <c r="FIW12" s="53"/>
      <c r="FIX12" s="53"/>
      <c r="FIY12" s="53"/>
      <c r="FIZ12" s="53"/>
      <c r="FJA12" s="53"/>
      <c r="FJB12" s="53"/>
      <c r="FJC12" s="53"/>
      <c r="FJD12" s="53"/>
      <c r="FJE12" s="53"/>
      <c r="FJF12" s="53"/>
      <c r="FJG12" s="53"/>
      <c r="FJH12" s="53"/>
      <c r="FJI12" s="53"/>
      <c r="FJJ12" s="53"/>
      <c r="FJK12" s="53"/>
      <c r="FJL12" s="53"/>
      <c r="FJM12" s="53"/>
      <c r="FJN12" s="53"/>
      <c r="FJO12" s="53"/>
      <c r="FJP12" s="53"/>
      <c r="FJQ12" s="53"/>
      <c r="FJR12" s="53"/>
      <c r="FJS12" s="53"/>
      <c r="FJT12" s="53"/>
      <c r="FJU12" s="53"/>
      <c r="FJV12" s="53"/>
      <c r="FJW12" s="53"/>
      <c r="FJX12" s="53"/>
      <c r="FJY12" s="53"/>
      <c r="FJZ12" s="53"/>
      <c r="FKA12" s="53"/>
      <c r="FKB12" s="53"/>
      <c r="FKC12" s="53"/>
      <c r="FKD12" s="53"/>
      <c r="FKE12" s="53"/>
      <c r="FKF12" s="53"/>
      <c r="FKG12" s="53"/>
      <c r="FKH12" s="53"/>
      <c r="FKI12" s="53"/>
      <c r="FKJ12" s="53"/>
      <c r="FKK12" s="53"/>
      <c r="FKL12" s="53"/>
      <c r="FKM12" s="53"/>
      <c r="FKN12" s="53"/>
      <c r="FKO12" s="53"/>
      <c r="FKP12" s="53"/>
      <c r="FKQ12" s="53"/>
      <c r="FKR12" s="53"/>
      <c r="FKS12" s="53"/>
      <c r="FKT12" s="53"/>
      <c r="FKU12" s="53"/>
      <c r="FKV12" s="53"/>
      <c r="FKW12" s="53"/>
      <c r="FKX12" s="53"/>
      <c r="FKY12" s="53"/>
      <c r="FKZ12" s="53"/>
      <c r="FLA12" s="53"/>
      <c r="FLB12" s="53"/>
      <c r="FLC12" s="53"/>
      <c r="FLD12" s="53"/>
      <c r="FLE12" s="53"/>
      <c r="FLF12" s="53"/>
      <c r="FLG12" s="53"/>
      <c r="FLH12" s="53"/>
      <c r="FLI12" s="53"/>
      <c r="FLJ12" s="53"/>
      <c r="FLK12" s="53"/>
      <c r="FLL12" s="53"/>
      <c r="FLM12" s="53"/>
      <c r="FLN12" s="53"/>
      <c r="FLO12" s="53"/>
      <c r="FLP12" s="53"/>
      <c r="FLQ12" s="53"/>
      <c r="FLR12" s="53"/>
      <c r="FLS12" s="53"/>
      <c r="FLT12" s="53"/>
      <c r="FLU12" s="53"/>
      <c r="FLV12" s="53"/>
      <c r="FLW12" s="53"/>
      <c r="FLX12" s="53"/>
      <c r="FLY12" s="53"/>
      <c r="FLZ12" s="53"/>
      <c r="FMA12" s="53"/>
      <c r="FMB12" s="53"/>
      <c r="FMC12" s="53"/>
      <c r="FMD12" s="53"/>
      <c r="FME12" s="53"/>
      <c r="FMF12" s="53"/>
      <c r="FMG12" s="53"/>
      <c r="FMH12" s="53"/>
      <c r="FMI12" s="53"/>
      <c r="FMJ12" s="53"/>
      <c r="FMK12" s="53"/>
      <c r="FML12" s="53"/>
      <c r="FMM12" s="53"/>
      <c r="FMN12" s="53"/>
      <c r="FMO12" s="53"/>
      <c r="FMP12" s="53"/>
      <c r="FMQ12" s="53"/>
      <c r="FMR12" s="53"/>
      <c r="FMS12" s="53"/>
      <c r="FMT12" s="53"/>
      <c r="FMU12" s="53"/>
      <c r="FMV12" s="53"/>
      <c r="FMW12" s="53"/>
      <c r="FMX12" s="53"/>
      <c r="FMY12" s="53"/>
      <c r="FMZ12" s="53"/>
      <c r="FNA12" s="53"/>
      <c r="FNB12" s="53"/>
      <c r="FNC12" s="53"/>
      <c r="FND12" s="53"/>
      <c r="FNE12" s="53"/>
      <c r="FNF12" s="53"/>
      <c r="FNG12" s="53"/>
      <c r="FNH12" s="53"/>
      <c r="FNI12" s="53"/>
      <c r="FNJ12" s="53"/>
      <c r="FNK12" s="53"/>
      <c r="FNL12" s="53"/>
      <c r="FNM12" s="53"/>
      <c r="FNN12" s="53"/>
      <c r="FNO12" s="53"/>
      <c r="FNP12" s="53"/>
      <c r="FNQ12" s="53"/>
      <c r="FNR12" s="53"/>
      <c r="FNS12" s="53"/>
      <c r="FNT12" s="53"/>
      <c r="FNU12" s="53"/>
      <c r="FNV12" s="53"/>
      <c r="FNW12" s="53"/>
      <c r="FNX12" s="53"/>
      <c r="FNY12" s="53"/>
      <c r="FNZ12" s="53"/>
      <c r="FOA12" s="53"/>
      <c r="FOB12" s="53"/>
      <c r="FOC12" s="53"/>
      <c r="FOD12" s="53"/>
      <c r="FOE12" s="53"/>
      <c r="FOF12" s="53"/>
      <c r="FOG12" s="53"/>
      <c r="FOH12" s="53"/>
      <c r="FOI12" s="53"/>
      <c r="FOJ12" s="53"/>
      <c r="FOK12" s="53"/>
      <c r="FOL12" s="53"/>
      <c r="FOM12" s="53"/>
      <c r="FON12" s="53"/>
      <c r="FOO12" s="53"/>
      <c r="FOP12" s="53"/>
      <c r="FOQ12" s="53"/>
      <c r="FOR12" s="53"/>
      <c r="FOS12" s="53"/>
      <c r="FOT12" s="53"/>
      <c r="FOU12" s="53"/>
      <c r="FOV12" s="53"/>
      <c r="FOW12" s="53"/>
      <c r="FOX12" s="53"/>
      <c r="FOY12" s="53"/>
      <c r="FOZ12" s="53"/>
      <c r="FPA12" s="53"/>
      <c r="FPB12" s="53"/>
      <c r="FPC12" s="53"/>
      <c r="FPD12" s="53"/>
      <c r="FPE12" s="53"/>
      <c r="FPF12" s="53"/>
      <c r="FPG12" s="53"/>
      <c r="FPH12" s="53"/>
      <c r="FPI12" s="53"/>
      <c r="FPJ12" s="53"/>
      <c r="FPK12" s="53"/>
      <c r="FPL12" s="53"/>
      <c r="FPM12" s="53"/>
      <c r="FPN12" s="53"/>
      <c r="FPO12" s="53"/>
      <c r="FPP12" s="53"/>
      <c r="FPQ12" s="53"/>
      <c r="FPR12" s="53"/>
      <c r="FPS12" s="53"/>
      <c r="FPT12" s="53"/>
      <c r="FPU12" s="53"/>
      <c r="FPV12" s="53"/>
      <c r="FPW12" s="53"/>
      <c r="FPX12" s="53"/>
      <c r="FPY12" s="53"/>
      <c r="FPZ12" s="53"/>
      <c r="FQA12" s="53"/>
      <c r="FQB12" s="53"/>
      <c r="FQC12" s="53"/>
      <c r="FQD12" s="53"/>
      <c r="FQE12" s="53"/>
      <c r="FQF12" s="53"/>
      <c r="FQG12" s="53"/>
      <c r="FQH12" s="53"/>
      <c r="FQI12" s="53"/>
      <c r="FQJ12" s="53"/>
      <c r="FQK12" s="53"/>
      <c r="FQL12" s="53"/>
      <c r="FQM12" s="53"/>
      <c r="FQN12" s="53"/>
      <c r="FQO12" s="53"/>
      <c r="FQP12" s="53"/>
      <c r="FQQ12" s="53"/>
      <c r="FQR12" s="53"/>
      <c r="FQS12" s="53"/>
      <c r="FQT12" s="53"/>
      <c r="FQU12" s="53"/>
      <c r="FQV12" s="53"/>
      <c r="FQW12" s="53"/>
      <c r="FQX12" s="53"/>
      <c r="FQY12" s="53"/>
      <c r="FQZ12" s="53"/>
      <c r="FRA12" s="53"/>
      <c r="FRB12" s="53"/>
      <c r="FRC12" s="53"/>
      <c r="FRD12" s="53"/>
      <c r="FRE12" s="53"/>
      <c r="FRF12" s="53"/>
      <c r="FRG12" s="53"/>
      <c r="FRH12" s="53"/>
      <c r="FRI12" s="53"/>
      <c r="FRJ12" s="53"/>
      <c r="FRK12" s="53"/>
      <c r="FRL12" s="53"/>
      <c r="FRM12" s="53"/>
      <c r="FRN12" s="53"/>
      <c r="FRO12" s="53"/>
      <c r="FRP12" s="53"/>
      <c r="FRQ12" s="53"/>
      <c r="FRR12" s="53"/>
      <c r="FRS12" s="53"/>
      <c r="FRT12" s="53"/>
      <c r="FRU12" s="53"/>
      <c r="FRV12" s="53"/>
      <c r="FRW12" s="53"/>
      <c r="FRX12" s="53"/>
      <c r="FRY12" s="53"/>
      <c r="FRZ12" s="53"/>
      <c r="FSA12" s="53"/>
      <c r="FSB12" s="53"/>
      <c r="FSC12" s="53"/>
      <c r="FSD12" s="53"/>
      <c r="FSE12" s="53"/>
      <c r="FSF12" s="53"/>
      <c r="FSG12" s="53"/>
      <c r="FSH12" s="53"/>
      <c r="FSI12" s="53"/>
      <c r="FSJ12" s="53"/>
      <c r="FSK12" s="53"/>
      <c r="FSL12" s="53"/>
      <c r="FSM12" s="53"/>
      <c r="FSN12" s="53"/>
      <c r="FSO12" s="53"/>
      <c r="FSP12" s="53"/>
      <c r="FSQ12" s="53"/>
      <c r="FSR12" s="53"/>
      <c r="FSS12" s="53"/>
      <c r="FST12" s="53"/>
      <c r="FSU12" s="53"/>
      <c r="FSV12" s="53"/>
      <c r="FSW12" s="53"/>
      <c r="FSX12" s="53"/>
      <c r="FSY12" s="53"/>
      <c r="FSZ12" s="53"/>
      <c r="FTA12" s="53"/>
      <c r="FTB12" s="53"/>
      <c r="FTC12" s="53"/>
      <c r="FTD12" s="53"/>
      <c r="FTE12" s="53"/>
      <c r="FTF12" s="53"/>
      <c r="FTG12" s="53"/>
      <c r="FTH12" s="53"/>
      <c r="FTI12" s="53"/>
      <c r="FTJ12" s="53"/>
      <c r="FTK12" s="53"/>
      <c r="FTL12" s="53"/>
      <c r="FTM12" s="53"/>
      <c r="FTN12" s="53"/>
      <c r="FTO12" s="53"/>
      <c r="FTP12" s="53"/>
      <c r="FTQ12" s="53"/>
      <c r="FTR12" s="53"/>
      <c r="FTS12" s="53"/>
      <c r="FTT12" s="53"/>
      <c r="FTU12" s="53"/>
      <c r="FTV12" s="53"/>
      <c r="FTW12" s="53"/>
      <c r="FTX12" s="53"/>
      <c r="FTY12" s="53"/>
      <c r="FTZ12" s="53"/>
      <c r="FUA12" s="53"/>
      <c r="FUB12" s="53"/>
      <c r="FUC12" s="53"/>
      <c r="FUD12" s="53"/>
      <c r="FUE12" s="53"/>
      <c r="FUF12" s="53"/>
      <c r="FUG12" s="53"/>
      <c r="FUH12" s="53"/>
      <c r="FUI12" s="53"/>
      <c r="FUJ12" s="53"/>
      <c r="FUK12" s="53"/>
      <c r="FUL12" s="53"/>
      <c r="FUM12" s="53"/>
      <c r="FUN12" s="53"/>
      <c r="FUO12" s="53"/>
      <c r="FUP12" s="53"/>
      <c r="FUQ12" s="53"/>
      <c r="FUR12" s="53"/>
      <c r="FUS12" s="53"/>
      <c r="FUT12" s="53"/>
      <c r="FUU12" s="53"/>
      <c r="FUV12" s="53"/>
      <c r="FUW12" s="53"/>
      <c r="FUX12" s="53"/>
      <c r="FUY12" s="53"/>
      <c r="FUZ12" s="53"/>
      <c r="FVA12" s="53"/>
      <c r="FVB12" s="53"/>
      <c r="FVC12" s="53"/>
      <c r="FVD12" s="53"/>
      <c r="FVE12" s="53"/>
      <c r="FVF12" s="53"/>
      <c r="FVG12" s="53"/>
      <c r="FVH12" s="53"/>
      <c r="FVI12" s="53"/>
      <c r="FVJ12" s="53"/>
      <c r="FVK12" s="53"/>
      <c r="FVL12" s="53"/>
      <c r="FVM12" s="53"/>
      <c r="FVN12" s="53"/>
      <c r="FVO12" s="53"/>
      <c r="FVP12" s="53"/>
      <c r="FVQ12" s="53"/>
      <c r="FVR12" s="53"/>
      <c r="FVS12" s="53"/>
      <c r="FVT12" s="53"/>
      <c r="FVU12" s="53"/>
      <c r="FVV12" s="53"/>
      <c r="FVW12" s="53"/>
      <c r="FVX12" s="53"/>
      <c r="FVY12" s="53"/>
      <c r="FVZ12" s="53"/>
      <c r="FWA12" s="53"/>
      <c r="FWB12" s="53"/>
      <c r="FWC12" s="53"/>
      <c r="FWD12" s="53"/>
      <c r="FWE12" s="53"/>
      <c r="FWF12" s="53"/>
      <c r="FWG12" s="53"/>
      <c r="FWH12" s="53"/>
      <c r="FWI12" s="53"/>
      <c r="FWJ12" s="53"/>
      <c r="FWK12" s="53"/>
      <c r="FWL12" s="53"/>
      <c r="FWM12" s="53"/>
      <c r="FWN12" s="53"/>
      <c r="FWO12" s="53"/>
      <c r="FWP12" s="53"/>
      <c r="FWQ12" s="53"/>
      <c r="FWR12" s="53"/>
      <c r="FWS12" s="53"/>
      <c r="FWT12" s="53"/>
      <c r="FWU12" s="53"/>
      <c r="FWV12" s="53"/>
      <c r="FWW12" s="53"/>
      <c r="FWX12" s="53"/>
      <c r="FWY12" s="53"/>
      <c r="FWZ12" s="53"/>
      <c r="FXA12" s="53"/>
      <c r="FXB12" s="53"/>
      <c r="FXC12" s="53"/>
      <c r="FXD12" s="53"/>
      <c r="FXE12" s="53"/>
      <c r="FXF12" s="53"/>
      <c r="FXG12" s="53"/>
      <c r="FXH12" s="53"/>
      <c r="FXI12" s="53"/>
      <c r="FXJ12" s="53"/>
      <c r="FXK12" s="53"/>
      <c r="FXL12" s="53"/>
      <c r="FXM12" s="53"/>
      <c r="FXN12" s="53"/>
      <c r="FXO12" s="53"/>
      <c r="FXP12" s="53"/>
      <c r="FXQ12" s="53"/>
      <c r="FXR12" s="53"/>
      <c r="FXS12" s="53"/>
      <c r="FXT12" s="53"/>
      <c r="FXU12" s="53"/>
      <c r="FXV12" s="53"/>
      <c r="FXW12" s="53"/>
      <c r="FXX12" s="53"/>
      <c r="FXY12" s="53"/>
      <c r="FXZ12" s="53"/>
      <c r="FYA12" s="53"/>
      <c r="FYB12" s="53"/>
      <c r="FYC12" s="53"/>
      <c r="FYD12" s="53"/>
      <c r="FYE12" s="53"/>
      <c r="FYF12" s="53"/>
      <c r="FYG12" s="53"/>
      <c r="FYH12" s="53"/>
      <c r="FYI12" s="53"/>
      <c r="FYJ12" s="53"/>
      <c r="FYK12" s="53"/>
      <c r="FYL12" s="53"/>
      <c r="FYM12" s="53"/>
      <c r="FYN12" s="53"/>
      <c r="FYO12" s="53"/>
      <c r="FYP12" s="53"/>
      <c r="FYQ12" s="53"/>
      <c r="FYR12" s="53"/>
      <c r="FYS12" s="53"/>
      <c r="FYT12" s="53"/>
      <c r="FYU12" s="53"/>
      <c r="FYV12" s="53"/>
      <c r="FYW12" s="53"/>
      <c r="FYX12" s="53"/>
      <c r="FYY12" s="53"/>
      <c r="FYZ12" s="53"/>
      <c r="FZA12" s="53"/>
      <c r="FZB12" s="53"/>
      <c r="FZC12" s="53"/>
      <c r="FZD12" s="53"/>
      <c r="FZE12" s="53"/>
      <c r="FZF12" s="53"/>
      <c r="FZG12" s="53"/>
      <c r="FZH12" s="53"/>
      <c r="FZI12" s="53"/>
      <c r="FZJ12" s="53"/>
      <c r="FZK12" s="53"/>
      <c r="FZL12" s="53"/>
      <c r="FZM12" s="53"/>
      <c r="FZN12" s="53"/>
      <c r="FZO12" s="53"/>
      <c r="FZP12" s="53"/>
      <c r="FZQ12" s="53"/>
      <c r="FZR12" s="53"/>
      <c r="FZS12" s="53"/>
      <c r="FZT12" s="53"/>
      <c r="FZU12" s="53"/>
      <c r="FZV12" s="53"/>
      <c r="FZW12" s="53"/>
      <c r="FZX12" s="53"/>
      <c r="FZY12" s="53"/>
      <c r="FZZ12" s="53"/>
      <c r="GAA12" s="53"/>
      <c r="GAB12" s="53"/>
      <c r="GAC12" s="53"/>
      <c r="GAD12" s="53"/>
      <c r="GAE12" s="53"/>
      <c r="GAF12" s="53"/>
      <c r="GAG12" s="53"/>
      <c r="GAH12" s="53"/>
      <c r="GAI12" s="53"/>
      <c r="GAJ12" s="53"/>
      <c r="GAK12" s="53"/>
      <c r="GAL12" s="53"/>
      <c r="GAM12" s="53"/>
      <c r="GAN12" s="53"/>
      <c r="GAO12" s="53"/>
      <c r="GAP12" s="53"/>
      <c r="GAQ12" s="53"/>
      <c r="GAR12" s="53"/>
      <c r="GAS12" s="53"/>
      <c r="GAT12" s="53"/>
      <c r="GAU12" s="53"/>
      <c r="GAV12" s="53"/>
      <c r="GAW12" s="53"/>
      <c r="GAX12" s="53"/>
      <c r="GAY12" s="53"/>
      <c r="GAZ12" s="53"/>
      <c r="GBA12" s="53"/>
      <c r="GBB12" s="53"/>
      <c r="GBC12" s="53"/>
      <c r="GBD12" s="53"/>
      <c r="GBE12" s="53"/>
      <c r="GBF12" s="53"/>
      <c r="GBG12" s="53"/>
      <c r="GBH12" s="53"/>
      <c r="GBI12" s="53"/>
      <c r="GBJ12" s="53"/>
      <c r="GBK12" s="53"/>
      <c r="GBL12" s="53"/>
      <c r="GBM12" s="53"/>
      <c r="GBN12" s="53"/>
      <c r="GBO12" s="53"/>
      <c r="GBP12" s="53"/>
      <c r="GBQ12" s="53"/>
      <c r="GBR12" s="53"/>
      <c r="GBS12" s="53"/>
      <c r="GBT12" s="53"/>
      <c r="GBU12" s="53"/>
      <c r="GBV12" s="53"/>
      <c r="GBW12" s="53"/>
      <c r="GBX12" s="53"/>
      <c r="GBY12" s="53"/>
      <c r="GBZ12" s="53"/>
      <c r="GCA12" s="53"/>
      <c r="GCB12" s="53"/>
      <c r="GCC12" s="53"/>
      <c r="GCD12" s="53"/>
      <c r="GCE12" s="53"/>
      <c r="GCF12" s="53"/>
      <c r="GCG12" s="53"/>
      <c r="GCH12" s="53"/>
      <c r="GCI12" s="53"/>
      <c r="GCJ12" s="53"/>
      <c r="GCK12" s="53"/>
      <c r="GCL12" s="53"/>
      <c r="GCM12" s="53"/>
      <c r="GCN12" s="53"/>
      <c r="GCO12" s="53"/>
      <c r="GCP12" s="53"/>
      <c r="GCQ12" s="53"/>
      <c r="GCR12" s="53"/>
      <c r="GCS12" s="53"/>
      <c r="GCT12" s="53"/>
      <c r="GCU12" s="53"/>
      <c r="GCV12" s="53"/>
      <c r="GCW12" s="53"/>
      <c r="GCX12" s="53"/>
      <c r="GCY12" s="53"/>
      <c r="GCZ12" s="53"/>
      <c r="GDA12" s="53"/>
      <c r="GDB12" s="53"/>
      <c r="GDC12" s="53"/>
      <c r="GDD12" s="53"/>
      <c r="GDE12" s="53"/>
      <c r="GDF12" s="53"/>
      <c r="GDG12" s="53"/>
      <c r="GDH12" s="53"/>
      <c r="GDI12" s="53"/>
      <c r="GDJ12" s="53"/>
      <c r="GDK12" s="53"/>
      <c r="GDL12" s="53"/>
      <c r="GDM12" s="53"/>
      <c r="GDN12" s="53"/>
      <c r="GDO12" s="53"/>
      <c r="GDP12" s="53"/>
      <c r="GDQ12" s="53"/>
      <c r="GDR12" s="53"/>
      <c r="GDS12" s="53"/>
      <c r="GDT12" s="53"/>
      <c r="GDU12" s="53"/>
      <c r="GDV12" s="53"/>
      <c r="GDW12" s="53"/>
      <c r="GDX12" s="53"/>
      <c r="GDY12" s="53"/>
      <c r="GDZ12" s="53"/>
      <c r="GEA12" s="53"/>
      <c r="GEB12" s="53"/>
      <c r="GEC12" s="53"/>
      <c r="GED12" s="53"/>
      <c r="GEE12" s="53"/>
      <c r="GEF12" s="53"/>
      <c r="GEG12" s="53"/>
      <c r="GEH12" s="53"/>
      <c r="GEI12" s="53"/>
      <c r="GEJ12" s="53"/>
      <c r="GEK12" s="53"/>
      <c r="GEL12" s="53"/>
      <c r="GEM12" s="53"/>
      <c r="GEN12" s="53"/>
      <c r="GEO12" s="53"/>
      <c r="GEP12" s="53"/>
      <c r="GEQ12" s="53"/>
      <c r="GER12" s="53"/>
      <c r="GES12" s="53"/>
      <c r="GET12" s="53"/>
      <c r="GEU12" s="53"/>
      <c r="GEV12" s="53"/>
      <c r="GEW12" s="53"/>
      <c r="GEX12" s="53"/>
      <c r="GEY12" s="53"/>
      <c r="GEZ12" s="53"/>
      <c r="GFA12" s="53"/>
      <c r="GFB12" s="53"/>
      <c r="GFC12" s="53"/>
      <c r="GFD12" s="53"/>
      <c r="GFE12" s="53"/>
      <c r="GFF12" s="53"/>
      <c r="GFG12" s="53"/>
      <c r="GFH12" s="53"/>
      <c r="GFI12" s="53"/>
      <c r="GFJ12" s="53"/>
      <c r="GFK12" s="53"/>
      <c r="GFL12" s="53"/>
      <c r="GFM12" s="53"/>
      <c r="GFN12" s="53"/>
      <c r="GFO12" s="53"/>
      <c r="GFP12" s="53"/>
      <c r="GFQ12" s="53"/>
      <c r="GFR12" s="53"/>
      <c r="GFS12" s="53"/>
      <c r="GFT12" s="53"/>
      <c r="GFU12" s="53"/>
      <c r="GFV12" s="53"/>
      <c r="GFW12" s="53"/>
      <c r="GFX12" s="53"/>
      <c r="GFY12" s="53"/>
      <c r="GFZ12" s="53"/>
      <c r="GGA12" s="53"/>
      <c r="GGB12" s="53"/>
      <c r="GGC12" s="53"/>
      <c r="GGD12" s="53"/>
      <c r="GGE12" s="53"/>
      <c r="GGF12" s="53"/>
      <c r="GGG12" s="53"/>
      <c r="GGH12" s="53"/>
      <c r="GGI12" s="53"/>
      <c r="GGJ12" s="53"/>
      <c r="GGK12" s="53"/>
      <c r="GGL12" s="53"/>
      <c r="GGM12" s="53"/>
      <c r="GGN12" s="53"/>
      <c r="GGO12" s="53"/>
      <c r="GGP12" s="53"/>
      <c r="GGQ12" s="53"/>
      <c r="GGR12" s="53"/>
      <c r="GGS12" s="53"/>
      <c r="GGT12" s="53"/>
      <c r="GGU12" s="53"/>
      <c r="GGV12" s="53"/>
      <c r="GGW12" s="53"/>
      <c r="GGX12" s="53"/>
      <c r="GGY12" s="53"/>
      <c r="GGZ12" s="53"/>
      <c r="GHA12" s="53"/>
      <c r="GHB12" s="53"/>
      <c r="GHC12" s="53"/>
      <c r="GHD12" s="53"/>
      <c r="GHE12" s="53"/>
      <c r="GHF12" s="53"/>
      <c r="GHG12" s="53"/>
      <c r="GHH12" s="53"/>
      <c r="GHI12" s="53"/>
      <c r="GHJ12" s="53"/>
      <c r="GHK12" s="53"/>
      <c r="GHL12" s="53"/>
      <c r="GHM12" s="53"/>
      <c r="GHN12" s="53"/>
      <c r="GHO12" s="53"/>
      <c r="GHP12" s="53"/>
      <c r="GHQ12" s="53"/>
      <c r="GHR12" s="53"/>
      <c r="GHS12" s="53"/>
      <c r="GHT12" s="53"/>
      <c r="GHU12" s="53"/>
      <c r="GHV12" s="53"/>
      <c r="GHW12" s="53"/>
      <c r="GHX12" s="53"/>
      <c r="GHY12" s="53"/>
      <c r="GHZ12" s="53"/>
      <c r="GIA12" s="53"/>
      <c r="GIB12" s="53"/>
      <c r="GIC12" s="53"/>
      <c r="GID12" s="53"/>
      <c r="GIE12" s="53"/>
      <c r="GIF12" s="53"/>
      <c r="GIG12" s="53"/>
      <c r="GIH12" s="53"/>
      <c r="GII12" s="53"/>
      <c r="GIJ12" s="53"/>
      <c r="GIK12" s="53"/>
      <c r="GIL12" s="53"/>
      <c r="GIM12" s="53"/>
      <c r="GIN12" s="53"/>
      <c r="GIO12" s="53"/>
      <c r="GIP12" s="53"/>
      <c r="GIQ12" s="53"/>
      <c r="GIR12" s="53"/>
      <c r="GIS12" s="53"/>
      <c r="GIT12" s="53"/>
      <c r="GIU12" s="53"/>
      <c r="GIV12" s="53"/>
      <c r="GIW12" s="53"/>
      <c r="GIX12" s="53"/>
      <c r="GIY12" s="53"/>
      <c r="GIZ12" s="53"/>
      <c r="GJA12" s="53"/>
      <c r="GJB12" s="53"/>
      <c r="GJC12" s="53"/>
      <c r="GJD12" s="53"/>
      <c r="GJE12" s="53"/>
      <c r="GJF12" s="53"/>
      <c r="GJG12" s="53"/>
      <c r="GJH12" s="53"/>
      <c r="GJI12" s="53"/>
      <c r="GJJ12" s="53"/>
      <c r="GJK12" s="53"/>
      <c r="GJL12" s="53"/>
      <c r="GJM12" s="53"/>
      <c r="GJN12" s="53"/>
      <c r="GJO12" s="53"/>
      <c r="GJP12" s="53"/>
      <c r="GJQ12" s="53"/>
      <c r="GJR12" s="53"/>
      <c r="GJS12" s="53"/>
      <c r="GJT12" s="53"/>
      <c r="GJU12" s="53"/>
      <c r="GJV12" s="53"/>
      <c r="GJW12" s="53"/>
      <c r="GJX12" s="53"/>
      <c r="GJY12" s="53"/>
      <c r="GJZ12" s="53"/>
      <c r="GKA12" s="53"/>
      <c r="GKB12" s="53"/>
      <c r="GKC12" s="53"/>
      <c r="GKD12" s="53"/>
      <c r="GKE12" s="53"/>
      <c r="GKF12" s="53"/>
      <c r="GKG12" s="53"/>
      <c r="GKH12" s="53"/>
      <c r="GKI12" s="53"/>
      <c r="GKJ12" s="53"/>
      <c r="GKK12" s="53"/>
      <c r="GKL12" s="53"/>
      <c r="GKM12" s="53"/>
      <c r="GKN12" s="53"/>
      <c r="GKO12" s="53"/>
      <c r="GKP12" s="53"/>
      <c r="GKQ12" s="53"/>
      <c r="GKR12" s="53"/>
      <c r="GKS12" s="53"/>
      <c r="GKT12" s="53"/>
      <c r="GKU12" s="53"/>
      <c r="GKV12" s="53"/>
      <c r="GKW12" s="53"/>
      <c r="GKX12" s="53"/>
      <c r="GKY12" s="53"/>
      <c r="GKZ12" s="53"/>
      <c r="GLA12" s="53"/>
      <c r="GLB12" s="53"/>
      <c r="GLC12" s="53"/>
      <c r="GLD12" s="53"/>
      <c r="GLE12" s="53"/>
      <c r="GLF12" s="53"/>
      <c r="GLG12" s="53"/>
      <c r="GLH12" s="53"/>
      <c r="GLI12" s="53"/>
      <c r="GLJ12" s="53"/>
      <c r="GLK12" s="53"/>
      <c r="GLL12" s="53"/>
      <c r="GLM12" s="53"/>
      <c r="GLN12" s="53"/>
      <c r="GLO12" s="53"/>
      <c r="GLP12" s="53"/>
      <c r="GLQ12" s="53"/>
      <c r="GLR12" s="53"/>
      <c r="GLS12" s="53"/>
      <c r="GLT12" s="53"/>
      <c r="GLU12" s="53"/>
      <c r="GLV12" s="53"/>
      <c r="GLW12" s="53"/>
      <c r="GLX12" s="53"/>
      <c r="GLY12" s="53"/>
      <c r="GLZ12" s="53"/>
      <c r="GMA12" s="53"/>
      <c r="GMB12" s="53"/>
      <c r="GMC12" s="53"/>
      <c r="GMD12" s="53"/>
      <c r="GME12" s="53"/>
      <c r="GMF12" s="53"/>
      <c r="GMG12" s="53"/>
      <c r="GMH12" s="53"/>
      <c r="GMI12" s="53"/>
      <c r="GMJ12" s="53"/>
      <c r="GMK12" s="53"/>
      <c r="GML12" s="53"/>
      <c r="GMM12" s="53"/>
      <c r="GMN12" s="53"/>
      <c r="GMO12" s="53"/>
      <c r="GMP12" s="53"/>
      <c r="GMQ12" s="53"/>
      <c r="GMR12" s="53"/>
      <c r="GMS12" s="53"/>
      <c r="GMT12" s="53"/>
      <c r="GMU12" s="53"/>
      <c r="GMV12" s="53"/>
      <c r="GMW12" s="53"/>
      <c r="GMX12" s="53"/>
      <c r="GMY12" s="53"/>
      <c r="GMZ12" s="53"/>
      <c r="GNA12" s="53"/>
      <c r="GNB12" s="53"/>
      <c r="GNC12" s="53"/>
      <c r="GND12" s="53"/>
      <c r="GNE12" s="53"/>
      <c r="GNF12" s="53"/>
      <c r="GNG12" s="53"/>
      <c r="GNH12" s="53"/>
      <c r="GNI12" s="53"/>
      <c r="GNJ12" s="53"/>
      <c r="GNK12" s="53"/>
      <c r="GNL12" s="53"/>
      <c r="GNM12" s="53"/>
      <c r="GNN12" s="53"/>
      <c r="GNO12" s="53"/>
      <c r="GNP12" s="53"/>
      <c r="GNQ12" s="53"/>
      <c r="GNR12" s="53"/>
      <c r="GNS12" s="53"/>
      <c r="GNT12" s="53"/>
      <c r="GNU12" s="53"/>
      <c r="GNV12" s="53"/>
      <c r="GNW12" s="53"/>
      <c r="GNX12" s="53"/>
      <c r="GNY12" s="53"/>
      <c r="GNZ12" s="53"/>
      <c r="GOA12" s="53"/>
      <c r="GOB12" s="53"/>
      <c r="GOC12" s="53"/>
      <c r="GOD12" s="53"/>
      <c r="GOE12" s="53"/>
      <c r="GOF12" s="53"/>
      <c r="GOG12" s="53"/>
      <c r="GOH12" s="53"/>
      <c r="GOI12" s="53"/>
      <c r="GOJ12" s="53"/>
      <c r="GOK12" s="53"/>
      <c r="GOL12" s="53"/>
      <c r="GOM12" s="53"/>
      <c r="GON12" s="53"/>
      <c r="GOO12" s="53"/>
      <c r="GOP12" s="53"/>
      <c r="GOQ12" s="53"/>
      <c r="GOR12" s="53"/>
      <c r="GOS12" s="53"/>
      <c r="GOT12" s="53"/>
      <c r="GOU12" s="53"/>
      <c r="GOV12" s="53"/>
      <c r="GOW12" s="53"/>
      <c r="GOX12" s="53"/>
      <c r="GOY12" s="53"/>
      <c r="GOZ12" s="53"/>
      <c r="GPA12" s="53"/>
      <c r="GPB12" s="53"/>
      <c r="GPC12" s="53"/>
      <c r="GPD12" s="53"/>
      <c r="GPE12" s="53"/>
      <c r="GPF12" s="53"/>
      <c r="GPG12" s="53"/>
      <c r="GPH12" s="53"/>
      <c r="GPI12" s="53"/>
      <c r="GPJ12" s="53"/>
      <c r="GPK12" s="53"/>
      <c r="GPL12" s="53"/>
      <c r="GPM12" s="53"/>
      <c r="GPN12" s="53"/>
      <c r="GPO12" s="53"/>
      <c r="GPP12" s="53"/>
      <c r="GPQ12" s="53"/>
      <c r="GPR12" s="53"/>
      <c r="GPS12" s="53"/>
      <c r="GPT12" s="53"/>
      <c r="GPU12" s="53"/>
      <c r="GPV12" s="53"/>
      <c r="GPW12" s="53"/>
      <c r="GPX12" s="53"/>
      <c r="GPY12" s="53"/>
      <c r="GPZ12" s="53"/>
      <c r="GQA12" s="53"/>
      <c r="GQB12" s="53"/>
      <c r="GQC12" s="53"/>
      <c r="GQD12" s="53"/>
      <c r="GQE12" s="53"/>
      <c r="GQF12" s="53"/>
      <c r="GQG12" s="53"/>
      <c r="GQH12" s="53"/>
      <c r="GQI12" s="53"/>
      <c r="GQJ12" s="53"/>
      <c r="GQK12" s="53"/>
      <c r="GQL12" s="53"/>
      <c r="GQM12" s="53"/>
      <c r="GQN12" s="53"/>
      <c r="GQO12" s="53"/>
      <c r="GQP12" s="53"/>
      <c r="GQQ12" s="53"/>
      <c r="GQR12" s="53"/>
      <c r="GQS12" s="53"/>
      <c r="GQT12" s="53"/>
      <c r="GQU12" s="53"/>
      <c r="GQV12" s="53"/>
      <c r="GQW12" s="53"/>
      <c r="GQX12" s="53"/>
      <c r="GQY12" s="53"/>
      <c r="GQZ12" s="53"/>
      <c r="GRA12" s="53"/>
      <c r="GRB12" s="53"/>
      <c r="GRC12" s="53"/>
      <c r="GRD12" s="53"/>
      <c r="GRE12" s="53"/>
      <c r="GRF12" s="53"/>
      <c r="GRG12" s="53"/>
      <c r="GRH12" s="53"/>
      <c r="GRI12" s="53"/>
      <c r="GRJ12" s="53"/>
      <c r="GRK12" s="53"/>
      <c r="GRL12" s="53"/>
      <c r="GRM12" s="53"/>
      <c r="GRN12" s="53"/>
      <c r="GRO12" s="53"/>
      <c r="GRP12" s="53"/>
      <c r="GRQ12" s="53"/>
      <c r="GRR12" s="53"/>
      <c r="GRS12" s="53"/>
      <c r="GRT12" s="53"/>
      <c r="GRU12" s="53"/>
      <c r="GRV12" s="53"/>
      <c r="GRW12" s="53"/>
      <c r="GRX12" s="53"/>
      <c r="GRY12" s="53"/>
      <c r="GRZ12" s="53"/>
      <c r="GSA12" s="53"/>
      <c r="GSB12" s="53"/>
      <c r="GSC12" s="53"/>
      <c r="GSD12" s="53"/>
      <c r="GSE12" s="53"/>
      <c r="GSF12" s="53"/>
      <c r="GSG12" s="53"/>
      <c r="GSH12" s="53"/>
      <c r="GSI12" s="53"/>
      <c r="GSJ12" s="53"/>
      <c r="GSK12" s="53"/>
      <c r="GSL12" s="53"/>
      <c r="GSM12" s="53"/>
      <c r="GSN12" s="53"/>
      <c r="GSO12" s="53"/>
      <c r="GSP12" s="53"/>
      <c r="GSQ12" s="53"/>
      <c r="GSR12" s="53"/>
      <c r="GSS12" s="53"/>
      <c r="GST12" s="53"/>
      <c r="GSU12" s="53"/>
      <c r="GSV12" s="53"/>
      <c r="GSW12" s="53"/>
      <c r="GSX12" s="53"/>
      <c r="GSY12" s="53"/>
      <c r="GSZ12" s="53"/>
      <c r="GTA12" s="53"/>
      <c r="GTB12" s="53"/>
      <c r="GTC12" s="53"/>
      <c r="GTD12" s="53"/>
      <c r="GTE12" s="53"/>
      <c r="GTF12" s="53"/>
      <c r="GTG12" s="53"/>
      <c r="GTH12" s="53"/>
      <c r="GTI12" s="53"/>
      <c r="GTJ12" s="53"/>
      <c r="GTK12" s="53"/>
      <c r="GTL12" s="53"/>
      <c r="GTM12" s="53"/>
      <c r="GTN12" s="53"/>
      <c r="GTO12" s="53"/>
      <c r="GTP12" s="53"/>
      <c r="GTQ12" s="53"/>
      <c r="GTR12" s="53"/>
      <c r="GTS12" s="53"/>
      <c r="GTT12" s="53"/>
      <c r="GTU12" s="53"/>
      <c r="GTV12" s="53"/>
      <c r="GTW12" s="53"/>
      <c r="GTX12" s="53"/>
      <c r="GTY12" s="53"/>
      <c r="GTZ12" s="53"/>
      <c r="GUA12" s="53"/>
      <c r="GUB12" s="53"/>
      <c r="GUC12" s="53"/>
      <c r="GUD12" s="53"/>
      <c r="GUE12" s="53"/>
      <c r="GUF12" s="53"/>
      <c r="GUG12" s="53"/>
      <c r="GUH12" s="53"/>
      <c r="GUI12" s="53"/>
      <c r="GUJ12" s="53"/>
      <c r="GUK12" s="53"/>
      <c r="GUL12" s="53"/>
      <c r="GUM12" s="53"/>
      <c r="GUN12" s="53"/>
      <c r="GUO12" s="53"/>
      <c r="GUP12" s="53"/>
      <c r="GUQ12" s="53"/>
      <c r="GUR12" s="53"/>
      <c r="GUS12" s="53"/>
      <c r="GUT12" s="53"/>
      <c r="GUU12" s="53"/>
      <c r="GUV12" s="53"/>
      <c r="GUW12" s="53"/>
      <c r="GUX12" s="53"/>
      <c r="GUY12" s="53"/>
      <c r="GUZ12" s="53"/>
      <c r="GVA12" s="53"/>
      <c r="GVB12" s="53"/>
      <c r="GVC12" s="53"/>
      <c r="GVD12" s="53"/>
      <c r="GVE12" s="53"/>
      <c r="GVF12" s="53"/>
      <c r="GVG12" s="53"/>
      <c r="GVH12" s="53"/>
      <c r="GVI12" s="53"/>
      <c r="GVJ12" s="53"/>
      <c r="GVK12" s="53"/>
      <c r="GVL12" s="53"/>
      <c r="GVM12" s="53"/>
      <c r="GVN12" s="53"/>
      <c r="GVO12" s="53"/>
      <c r="GVP12" s="53"/>
      <c r="GVQ12" s="53"/>
      <c r="GVR12" s="53"/>
      <c r="GVS12" s="53"/>
      <c r="GVT12" s="53"/>
      <c r="GVU12" s="53"/>
      <c r="GVV12" s="53"/>
      <c r="GVW12" s="53"/>
      <c r="GVX12" s="53"/>
      <c r="GVY12" s="53"/>
      <c r="GVZ12" s="53"/>
      <c r="GWA12" s="53"/>
      <c r="GWB12" s="53"/>
      <c r="GWC12" s="53"/>
      <c r="GWD12" s="53"/>
      <c r="GWE12" s="53"/>
      <c r="GWF12" s="53"/>
      <c r="GWG12" s="53"/>
      <c r="GWH12" s="53"/>
      <c r="GWI12" s="53"/>
      <c r="GWJ12" s="53"/>
      <c r="GWK12" s="53"/>
      <c r="GWL12" s="53"/>
      <c r="GWM12" s="53"/>
      <c r="GWN12" s="53"/>
      <c r="GWO12" s="53"/>
      <c r="GWP12" s="53"/>
      <c r="GWQ12" s="53"/>
      <c r="GWR12" s="53"/>
      <c r="GWS12" s="53"/>
      <c r="GWT12" s="53"/>
      <c r="GWU12" s="53"/>
      <c r="GWV12" s="53"/>
      <c r="GWW12" s="53"/>
      <c r="GWX12" s="53"/>
      <c r="GWY12" s="53"/>
      <c r="GWZ12" s="53"/>
      <c r="GXA12" s="53"/>
      <c r="GXB12" s="53"/>
      <c r="GXC12" s="53"/>
      <c r="GXD12" s="53"/>
      <c r="GXE12" s="53"/>
      <c r="GXF12" s="53"/>
      <c r="GXG12" s="53"/>
      <c r="GXH12" s="53"/>
      <c r="GXI12" s="53"/>
      <c r="GXJ12" s="53"/>
      <c r="GXK12" s="53"/>
      <c r="GXL12" s="53"/>
      <c r="GXM12" s="53"/>
      <c r="GXN12" s="53"/>
      <c r="GXO12" s="53"/>
      <c r="GXP12" s="53"/>
      <c r="GXQ12" s="53"/>
      <c r="GXR12" s="53"/>
      <c r="GXS12" s="53"/>
      <c r="GXT12" s="53"/>
      <c r="GXU12" s="53"/>
      <c r="GXV12" s="53"/>
      <c r="GXW12" s="53"/>
      <c r="GXX12" s="53"/>
      <c r="GXY12" s="53"/>
      <c r="GXZ12" s="53"/>
      <c r="GYA12" s="53"/>
      <c r="GYB12" s="53"/>
      <c r="GYC12" s="53"/>
      <c r="GYD12" s="53"/>
      <c r="GYE12" s="53"/>
      <c r="GYF12" s="53"/>
      <c r="GYG12" s="53"/>
      <c r="GYH12" s="53"/>
      <c r="GYI12" s="53"/>
      <c r="GYJ12" s="53"/>
      <c r="GYK12" s="53"/>
      <c r="GYL12" s="53"/>
      <c r="GYM12" s="53"/>
      <c r="GYN12" s="53"/>
      <c r="GYO12" s="53"/>
      <c r="GYP12" s="53"/>
      <c r="GYQ12" s="53"/>
      <c r="GYR12" s="53"/>
      <c r="GYS12" s="53"/>
      <c r="GYT12" s="53"/>
      <c r="GYU12" s="53"/>
      <c r="GYV12" s="53"/>
      <c r="GYW12" s="53"/>
      <c r="GYX12" s="53"/>
      <c r="GYY12" s="53"/>
      <c r="GYZ12" s="53"/>
      <c r="GZA12" s="53"/>
      <c r="GZB12" s="53"/>
      <c r="GZC12" s="53"/>
      <c r="GZD12" s="53"/>
      <c r="GZE12" s="53"/>
      <c r="GZF12" s="53"/>
      <c r="GZG12" s="53"/>
      <c r="GZH12" s="53"/>
      <c r="GZI12" s="53"/>
      <c r="GZJ12" s="53"/>
      <c r="GZK12" s="53"/>
      <c r="GZL12" s="53"/>
      <c r="GZM12" s="53"/>
      <c r="GZN12" s="53"/>
      <c r="GZO12" s="53"/>
      <c r="GZP12" s="53"/>
      <c r="GZQ12" s="53"/>
      <c r="GZR12" s="53"/>
      <c r="GZS12" s="53"/>
      <c r="GZT12" s="53"/>
      <c r="GZU12" s="53"/>
      <c r="GZV12" s="53"/>
      <c r="GZW12" s="53"/>
      <c r="GZX12" s="53"/>
      <c r="GZY12" s="53"/>
      <c r="GZZ12" s="53"/>
      <c r="HAA12" s="53"/>
      <c r="HAB12" s="53"/>
      <c r="HAC12" s="53"/>
      <c r="HAD12" s="53"/>
      <c r="HAE12" s="53"/>
      <c r="HAF12" s="53"/>
      <c r="HAG12" s="53"/>
      <c r="HAH12" s="53"/>
      <c r="HAI12" s="53"/>
      <c r="HAJ12" s="53"/>
      <c r="HAK12" s="53"/>
      <c r="HAL12" s="53"/>
      <c r="HAM12" s="53"/>
      <c r="HAN12" s="53"/>
      <c r="HAO12" s="53"/>
      <c r="HAP12" s="53"/>
      <c r="HAQ12" s="53"/>
      <c r="HAR12" s="53"/>
      <c r="HAS12" s="53"/>
      <c r="HAT12" s="53"/>
      <c r="HAU12" s="53"/>
      <c r="HAV12" s="53"/>
      <c r="HAW12" s="53"/>
      <c r="HAX12" s="53"/>
      <c r="HAY12" s="53"/>
      <c r="HAZ12" s="53"/>
      <c r="HBA12" s="53"/>
      <c r="HBB12" s="53"/>
      <c r="HBC12" s="53"/>
      <c r="HBD12" s="53"/>
      <c r="HBE12" s="53"/>
      <c r="HBF12" s="53"/>
      <c r="HBG12" s="53"/>
      <c r="HBH12" s="53"/>
      <c r="HBI12" s="53"/>
      <c r="HBJ12" s="53"/>
      <c r="HBK12" s="53"/>
      <c r="HBL12" s="53"/>
      <c r="HBM12" s="53"/>
      <c r="HBN12" s="53"/>
      <c r="HBO12" s="53"/>
      <c r="HBP12" s="53"/>
      <c r="HBQ12" s="53"/>
      <c r="HBR12" s="53"/>
      <c r="HBS12" s="53"/>
      <c r="HBT12" s="53"/>
      <c r="HBU12" s="53"/>
      <c r="HBV12" s="53"/>
      <c r="HBW12" s="53"/>
      <c r="HBX12" s="53"/>
      <c r="HBY12" s="53"/>
      <c r="HBZ12" s="53"/>
      <c r="HCA12" s="53"/>
      <c r="HCB12" s="53"/>
      <c r="HCC12" s="53"/>
      <c r="HCD12" s="53"/>
      <c r="HCE12" s="53"/>
      <c r="HCF12" s="53"/>
      <c r="HCG12" s="53"/>
      <c r="HCH12" s="53"/>
      <c r="HCI12" s="53"/>
      <c r="HCJ12" s="53"/>
      <c r="HCK12" s="53"/>
      <c r="HCL12" s="53"/>
      <c r="HCM12" s="53"/>
      <c r="HCN12" s="53"/>
      <c r="HCO12" s="53"/>
      <c r="HCP12" s="53"/>
      <c r="HCQ12" s="53"/>
      <c r="HCR12" s="53"/>
      <c r="HCS12" s="53"/>
      <c r="HCT12" s="53"/>
      <c r="HCU12" s="53"/>
      <c r="HCV12" s="53"/>
      <c r="HCW12" s="53"/>
      <c r="HCX12" s="53"/>
      <c r="HCY12" s="53"/>
      <c r="HCZ12" s="53"/>
      <c r="HDA12" s="53"/>
      <c r="HDB12" s="53"/>
      <c r="HDC12" s="53"/>
      <c r="HDD12" s="53"/>
      <c r="HDE12" s="53"/>
      <c r="HDF12" s="53"/>
      <c r="HDG12" s="53"/>
      <c r="HDH12" s="53"/>
      <c r="HDI12" s="53"/>
      <c r="HDJ12" s="53"/>
      <c r="HDK12" s="53"/>
      <c r="HDL12" s="53"/>
      <c r="HDM12" s="53"/>
      <c r="HDN12" s="53"/>
      <c r="HDO12" s="53"/>
      <c r="HDP12" s="53"/>
      <c r="HDQ12" s="53"/>
      <c r="HDR12" s="53"/>
      <c r="HDS12" s="53"/>
      <c r="HDT12" s="53"/>
      <c r="HDU12" s="53"/>
      <c r="HDV12" s="53"/>
      <c r="HDW12" s="53"/>
      <c r="HDX12" s="53"/>
      <c r="HDY12" s="53"/>
      <c r="HDZ12" s="53"/>
      <c r="HEA12" s="53"/>
      <c r="HEB12" s="53"/>
      <c r="HEC12" s="53"/>
      <c r="HED12" s="53"/>
      <c r="HEE12" s="53"/>
      <c r="HEF12" s="53"/>
      <c r="HEG12" s="53"/>
      <c r="HEH12" s="53"/>
      <c r="HEI12" s="53"/>
      <c r="HEJ12" s="53"/>
      <c r="HEK12" s="53"/>
      <c r="HEL12" s="53"/>
      <c r="HEM12" s="53"/>
      <c r="HEN12" s="53"/>
      <c r="HEO12" s="53"/>
      <c r="HEP12" s="53"/>
      <c r="HEQ12" s="53"/>
      <c r="HER12" s="53"/>
      <c r="HES12" s="53"/>
      <c r="HET12" s="53"/>
      <c r="HEU12" s="53"/>
      <c r="HEV12" s="53"/>
      <c r="HEW12" s="53"/>
      <c r="HEX12" s="53"/>
      <c r="HEY12" s="53"/>
      <c r="HEZ12" s="53"/>
      <c r="HFA12" s="53"/>
      <c r="HFB12" s="53"/>
      <c r="HFC12" s="53"/>
      <c r="HFD12" s="53"/>
      <c r="HFE12" s="53"/>
      <c r="HFF12" s="53"/>
      <c r="HFG12" s="53"/>
      <c r="HFH12" s="53"/>
      <c r="HFI12" s="53"/>
      <c r="HFJ12" s="53"/>
      <c r="HFK12" s="53"/>
      <c r="HFL12" s="53"/>
      <c r="HFM12" s="53"/>
      <c r="HFN12" s="53"/>
      <c r="HFO12" s="53"/>
      <c r="HFP12" s="53"/>
      <c r="HFQ12" s="53"/>
      <c r="HFR12" s="53"/>
      <c r="HFS12" s="53"/>
      <c r="HFT12" s="53"/>
      <c r="HFU12" s="53"/>
      <c r="HFV12" s="53"/>
      <c r="HFW12" s="53"/>
      <c r="HFX12" s="53"/>
      <c r="HFY12" s="53"/>
      <c r="HFZ12" s="53"/>
      <c r="HGA12" s="53"/>
      <c r="HGB12" s="53"/>
      <c r="HGC12" s="53"/>
      <c r="HGD12" s="53"/>
      <c r="HGE12" s="53"/>
      <c r="HGF12" s="53"/>
      <c r="HGG12" s="53"/>
      <c r="HGH12" s="53"/>
      <c r="HGI12" s="53"/>
      <c r="HGJ12" s="53"/>
      <c r="HGK12" s="53"/>
      <c r="HGL12" s="53"/>
      <c r="HGM12" s="53"/>
      <c r="HGN12" s="53"/>
      <c r="HGO12" s="53"/>
      <c r="HGP12" s="53"/>
      <c r="HGQ12" s="53"/>
      <c r="HGR12" s="53"/>
      <c r="HGS12" s="53"/>
      <c r="HGT12" s="53"/>
      <c r="HGU12" s="53"/>
      <c r="HGV12" s="53"/>
      <c r="HGW12" s="53"/>
      <c r="HGX12" s="53"/>
      <c r="HGY12" s="53"/>
      <c r="HGZ12" s="53"/>
      <c r="HHA12" s="53"/>
      <c r="HHB12" s="53"/>
      <c r="HHC12" s="53"/>
      <c r="HHD12" s="53"/>
      <c r="HHE12" s="53"/>
      <c r="HHF12" s="53"/>
      <c r="HHG12" s="53"/>
      <c r="HHH12" s="53"/>
      <c r="HHI12" s="53"/>
      <c r="HHJ12" s="53"/>
      <c r="HHK12" s="53"/>
      <c r="HHL12" s="53"/>
      <c r="HHM12" s="53"/>
      <c r="HHN12" s="53"/>
      <c r="HHO12" s="53"/>
      <c r="HHP12" s="53"/>
      <c r="HHQ12" s="53"/>
      <c r="HHR12" s="53"/>
      <c r="HHS12" s="53"/>
      <c r="HHT12" s="53"/>
      <c r="HHU12" s="53"/>
      <c r="HHV12" s="53"/>
      <c r="HHW12" s="53"/>
      <c r="HHX12" s="53"/>
      <c r="HHY12" s="53"/>
      <c r="HHZ12" s="53"/>
      <c r="HIA12" s="53"/>
      <c r="HIB12" s="53"/>
      <c r="HIC12" s="53"/>
      <c r="HID12" s="53"/>
      <c r="HIE12" s="53"/>
      <c r="HIF12" s="53"/>
      <c r="HIG12" s="53"/>
      <c r="HIH12" s="53"/>
      <c r="HII12" s="53"/>
      <c r="HIJ12" s="53"/>
      <c r="HIK12" s="53"/>
      <c r="HIL12" s="53"/>
      <c r="HIM12" s="53"/>
      <c r="HIN12" s="53"/>
      <c r="HIO12" s="53"/>
      <c r="HIP12" s="53"/>
      <c r="HIQ12" s="53"/>
      <c r="HIR12" s="53"/>
      <c r="HIS12" s="53"/>
      <c r="HIT12" s="53"/>
      <c r="HIU12" s="53"/>
      <c r="HIV12" s="53"/>
      <c r="HIW12" s="53"/>
      <c r="HIX12" s="53"/>
      <c r="HIY12" s="53"/>
      <c r="HIZ12" s="53"/>
      <c r="HJA12" s="53"/>
      <c r="HJB12" s="53"/>
      <c r="HJC12" s="53"/>
      <c r="HJD12" s="53"/>
      <c r="HJE12" s="53"/>
      <c r="HJF12" s="53"/>
      <c r="HJG12" s="53"/>
      <c r="HJH12" s="53"/>
      <c r="HJI12" s="53"/>
      <c r="HJJ12" s="53"/>
      <c r="HJK12" s="53"/>
      <c r="HJL12" s="53"/>
      <c r="HJM12" s="53"/>
      <c r="HJN12" s="53"/>
      <c r="HJO12" s="53"/>
      <c r="HJP12" s="53"/>
      <c r="HJQ12" s="53"/>
      <c r="HJR12" s="53"/>
      <c r="HJS12" s="53"/>
      <c r="HJT12" s="53"/>
      <c r="HJU12" s="53"/>
      <c r="HJV12" s="53"/>
      <c r="HJW12" s="53"/>
      <c r="HJX12" s="53"/>
      <c r="HJY12" s="53"/>
      <c r="HJZ12" s="53"/>
      <c r="HKA12" s="53"/>
      <c r="HKB12" s="53"/>
      <c r="HKC12" s="53"/>
      <c r="HKD12" s="53"/>
      <c r="HKE12" s="53"/>
      <c r="HKF12" s="53"/>
      <c r="HKG12" s="53"/>
      <c r="HKH12" s="53"/>
      <c r="HKI12" s="53"/>
      <c r="HKJ12" s="53"/>
      <c r="HKK12" s="53"/>
      <c r="HKL12" s="53"/>
      <c r="HKM12" s="53"/>
      <c r="HKN12" s="53"/>
      <c r="HKO12" s="53"/>
      <c r="HKP12" s="53"/>
      <c r="HKQ12" s="53"/>
      <c r="HKR12" s="53"/>
      <c r="HKS12" s="53"/>
      <c r="HKT12" s="53"/>
      <c r="HKU12" s="53"/>
      <c r="HKV12" s="53"/>
      <c r="HKW12" s="53"/>
      <c r="HKX12" s="53"/>
      <c r="HKY12" s="53"/>
      <c r="HKZ12" s="53"/>
      <c r="HLA12" s="53"/>
      <c r="HLB12" s="53"/>
      <c r="HLC12" s="53"/>
      <c r="HLD12" s="53"/>
      <c r="HLE12" s="53"/>
      <c r="HLF12" s="53"/>
      <c r="HLG12" s="53"/>
      <c r="HLH12" s="53"/>
      <c r="HLI12" s="53"/>
      <c r="HLJ12" s="53"/>
      <c r="HLK12" s="53"/>
      <c r="HLL12" s="53"/>
      <c r="HLM12" s="53"/>
      <c r="HLN12" s="53"/>
      <c r="HLO12" s="53"/>
      <c r="HLP12" s="53"/>
      <c r="HLQ12" s="53"/>
      <c r="HLR12" s="53"/>
      <c r="HLS12" s="53"/>
      <c r="HLT12" s="53"/>
      <c r="HLU12" s="53"/>
      <c r="HLV12" s="53"/>
      <c r="HLW12" s="53"/>
      <c r="HLX12" s="53"/>
      <c r="HLY12" s="53"/>
      <c r="HLZ12" s="53"/>
      <c r="HMA12" s="53"/>
      <c r="HMB12" s="53"/>
      <c r="HMC12" s="53"/>
      <c r="HMD12" s="53"/>
      <c r="HME12" s="53"/>
      <c r="HMF12" s="53"/>
      <c r="HMG12" s="53"/>
      <c r="HMH12" s="53"/>
      <c r="HMI12" s="53"/>
      <c r="HMJ12" s="53"/>
      <c r="HMK12" s="53"/>
      <c r="HML12" s="53"/>
      <c r="HMM12" s="53"/>
      <c r="HMN12" s="53"/>
      <c r="HMO12" s="53"/>
      <c r="HMP12" s="53"/>
      <c r="HMQ12" s="53"/>
      <c r="HMR12" s="53"/>
      <c r="HMS12" s="53"/>
      <c r="HMT12" s="53"/>
      <c r="HMU12" s="53"/>
      <c r="HMV12" s="53"/>
      <c r="HMW12" s="53"/>
      <c r="HMX12" s="53"/>
      <c r="HMY12" s="53"/>
      <c r="HMZ12" s="53"/>
      <c r="HNA12" s="53"/>
      <c r="HNB12" s="53"/>
      <c r="HNC12" s="53"/>
      <c r="HND12" s="53"/>
      <c r="HNE12" s="53"/>
      <c r="HNF12" s="53"/>
      <c r="HNG12" s="53"/>
      <c r="HNH12" s="53"/>
      <c r="HNI12" s="53"/>
      <c r="HNJ12" s="53"/>
      <c r="HNK12" s="53"/>
      <c r="HNL12" s="53"/>
      <c r="HNM12" s="53"/>
      <c r="HNN12" s="53"/>
      <c r="HNO12" s="53"/>
      <c r="HNP12" s="53"/>
      <c r="HNQ12" s="53"/>
      <c r="HNR12" s="53"/>
      <c r="HNS12" s="53"/>
      <c r="HNT12" s="53"/>
      <c r="HNU12" s="53"/>
      <c r="HNV12" s="53"/>
      <c r="HNW12" s="53"/>
      <c r="HNX12" s="53"/>
      <c r="HNY12" s="53"/>
      <c r="HNZ12" s="53"/>
      <c r="HOA12" s="53"/>
      <c r="HOB12" s="53"/>
      <c r="HOC12" s="53"/>
      <c r="HOD12" s="53"/>
      <c r="HOE12" s="53"/>
      <c r="HOF12" s="53"/>
      <c r="HOG12" s="53"/>
      <c r="HOH12" s="53"/>
      <c r="HOI12" s="53"/>
      <c r="HOJ12" s="53"/>
      <c r="HOK12" s="53"/>
      <c r="HOL12" s="53"/>
      <c r="HOM12" s="53"/>
      <c r="HON12" s="53"/>
      <c r="HOO12" s="53"/>
      <c r="HOP12" s="53"/>
      <c r="HOQ12" s="53"/>
      <c r="HOR12" s="53"/>
      <c r="HOS12" s="53"/>
      <c r="HOT12" s="53"/>
      <c r="HOU12" s="53"/>
      <c r="HOV12" s="53"/>
      <c r="HOW12" s="53"/>
      <c r="HOX12" s="53"/>
      <c r="HOY12" s="53"/>
      <c r="HOZ12" s="53"/>
      <c r="HPA12" s="53"/>
      <c r="HPB12" s="53"/>
      <c r="HPC12" s="53"/>
      <c r="HPD12" s="53"/>
      <c r="HPE12" s="53"/>
      <c r="HPF12" s="53"/>
      <c r="HPG12" s="53"/>
      <c r="HPH12" s="53"/>
      <c r="HPI12" s="53"/>
      <c r="HPJ12" s="53"/>
      <c r="HPK12" s="53"/>
      <c r="HPL12" s="53"/>
      <c r="HPM12" s="53"/>
      <c r="HPN12" s="53"/>
      <c r="HPO12" s="53"/>
      <c r="HPP12" s="53"/>
      <c r="HPQ12" s="53"/>
      <c r="HPR12" s="53"/>
      <c r="HPS12" s="53"/>
      <c r="HPT12" s="53"/>
      <c r="HPU12" s="53"/>
      <c r="HPV12" s="53"/>
      <c r="HPW12" s="53"/>
      <c r="HPX12" s="53"/>
      <c r="HPY12" s="53"/>
      <c r="HPZ12" s="53"/>
      <c r="HQA12" s="53"/>
      <c r="HQB12" s="53"/>
      <c r="HQC12" s="53"/>
      <c r="HQD12" s="53"/>
      <c r="HQE12" s="53"/>
      <c r="HQF12" s="53"/>
      <c r="HQG12" s="53"/>
      <c r="HQH12" s="53"/>
      <c r="HQI12" s="53"/>
      <c r="HQJ12" s="53"/>
      <c r="HQK12" s="53"/>
      <c r="HQL12" s="53"/>
      <c r="HQM12" s="53"/>
      <c r="HQN12" s="53"/>
      <c r="HQO12" s="53"/>
      <c r="HQP12" s="53"/>
      <c r="HQQ12" s="53"/>
      <c r="HQR12" s="53"/>
      <c r="HQS12" s="53"/>
      <c r="HQT12" s="53"/>
      <c r="HQU12" s="53"/>
      <c r="HQV12" s="53"/>
      <c r="HQW12" s="53"/>
      <c r="HQX12" s="53"/>
      <c r="HQY12" s="53"/>
      <c r="HQZ12" s="53"/>
      <c r="HRA12" s="53"/>
      <c r="HRB12" s="53"/>
      <c r="HRC12" s="53"/>
      <c r="HRD12" s="53"/>
      <c r="HRE12" s="53"/>
      <c r="HRF12" s="53"/>
      <c r="HRG12" s="53"/>
      <c r="HRH12" s="53"/>
      <c r="HRI12" s="53"/>
      <c r="HRJ12" s="53"/>
      <c r="HRK12" s="53"/>
      <c r="HRL12" s="53"/>
      <c r="HRM12" s="53"/>
      <c r="HRN12" s="53"/>
      <c r="HRO12" s="53"/>
      <c r="HRP12" s="53"/>
      <c r="HRQ12" s="53"/>
      <c r="HRR12" s="53"/>
      <c r="HRS12" s="53"/>
      <c r="HRT12" s="53"/>
      <c r="HRU12" s="53"/>
      <c r="HRV12" s="53"/>
      <c r="HRW12" s="53"/>
      <c r="HRX12" s="53"/>
      <c r="HRY12" s="53"/>
      <c r="HRZ12" s="53"/>
      <c r="HSA12" s="53"/>
      <c r="HSB12" s="53"/>
      <c r="HSC12" s="53"/>
      <c r="HSD12" s="53"/>
      <c r="HSE12" s="53"/>
      <c r="HSF12" s="53"/>
      <c r="HSG12" s="53"/>
      <c r="HSH12" s="53"/>
      <c r="HSI12" s="53"/>
      <c r="HSJ12" s="53"/>
      <c r="HSK12" s="53"/>
      <c r="HSL12" s="53"/>
      <c r="HSM12" s="53"/>
      <c r="HSN12" s="53"/>
      <c r="HSO12" s="53"/>
      <c r="HSP12" s="53"/>
      <c r="HSQ12" s="53"/>
      <c r="HSR12" s="53"/>
      <c r="HSS12" s="53"/>
      <c r="HST12" s="53"/>
      <c r="HSU12" s="53"/>
      <c r="HSV12" s="53"/>
      <c r="HSW12" s="53"/>
      <c r="HSX12" s="53"/>
      <c r="HSY12" s="53"/>
      <c r="HSZ12" s="53"/>
      <c r="HTA12" s="53"/>
      <c r="HTB12" s="53"/>
      <c r="HTC12" s="53"/>
      <c r="HTD12" s="53"/>
      <c r="HTE12" s="53"/>
      <c r="HTF12" s="53"/>
      <c r="HTG12" s="53"/>
      <c r="HTH12" s="53"/>
      <c r="HTI12" s="53"/>
      <c r="HTJ12" s="53"/>
      <c r="HTK12" s="53"/>
      <c r="HTL12" s="53"/>
      <c r="HTM12" s="53"/>
      <c r="HTN12" s="53"/>
      <c r="HTO12" s="53"/>
      <c r="HTP12" s="53"/>
      <c r="HTQ12" s="53"/>
      <c r="HTR12" s="53"/>
      <c r="HTS12" s="53"/>
      <c r="HTT12" s="53"/>
      <c r="HTU12" s="53"/>
      <c r="HTV12" s="53"/>
      <c r="HTW12" s="53"/>
      <c r="HTX12" s="53"/>
      <c r="HTY12" s="53"/>
      <c r="HTZ12" s="53"/>
      <c r="HUA12" s="53"/>
      <c r="HUB12" s="53"/>
      <c r="HUC12" s="53"/>
      <c r="HUD12" s="53"/>
      <c r="HUE12" s="53"/>
      <c r="HUF12" s="53"/>
      <c r="HUG12" s="53"/>
      <c r="HUH12" s="53"/>
      <c r="HUI12" s="53"/>
      <c r="HUJ12" s="53"/>
      <c r="HUK12" s="53"/>
      <c r="HUL12" s="53"/>
      <c r="HUM12" s="53"/>
      <c r="HUN12" s="53"/>
      <c r="HUO12" s="53"/>
      <c r="HUP12" s="53"/>
      <c r="HUQ12" s="53"/>
      <c r="HUR12" s="53"/>
      <c r="HUS12" s="53"/>
      <c r="HUT12" s="53"/>
      <c r="HUU12" s="53"/>
      <c r="HUV12" s="53"/>
      <c r="HUW12" s="53"/>
      <c r="HUX12" s="53"/>
      <c r="HUY12" s="53"/>
      <c r="HUZ12" s="53"/>
      <c r="HVA12" s="53"/>
      <c r="HVB12" s="53"/>
      <c r="HVC12" s="53"/>
      <c r="HVD12" s="53"/>
      <c r="HVE12" s="53"/>
      <c r="HVF12" s="53"/>
      <c r="HVG12" s="53"/>
      <c r="HVH12" s="53"/>
      <c r="HVI12" s="53"/>
      <c r="HVJ12" s="53"/>
      <c r="HVK12" s="53"/>
      <c r="HVL12" s="53"/>
      <c r="HVM12" s="53"/>
      <c r="HVN12" s="53"/>
      <c r="HVO12" s="53"/>
      <c r="HVP12" s="53"/>
      <c r="HVQ12" s="53"/>
      <c r="HVR12" s="53"/>
      <c r="HVS12" s="53"/>
      <c r="HVT12" s="53"/>
      <c r="HVU12" s="53"/>
      <c r="HVV12" s="53"/>
      <c r="HVW12" s="53"/>
      <c r="HVX12" s="53"/>
      <c r="HVY12" s="53"/>
      <c r="HVZ12" s="53"/>
      <c r="HWA12" s="53"/>
      <c r="HWB12" s="53"/>
      <c r="HWC12" s="53"/>
      <c r="HWD12" s="53"/>
      <c r="HWE12" s="53"/>
      <c r="HWF12" s="53"/>
      <c r="HWG12" s="53"/>
      <c r="HWH12" s="53"/>
      <c r="HWI12" s="53"/>
      <c r="HWJ12" s="53"/>
      <c r="HWK12" s="53"/>
      <c r="HWL12" s="53"/>
      <c r="HWM12" s="53"/>
      <c r="HWN12" s="53"/>
      <c r="HWO12" s="53"/>
      <c r="HWP12" s="53"/>
      <c r="HWQ12" s="53"/>
      <c r="HWR12" s="53"/>
      <c r="HWS12" s="53"/>
      <c r="HWT12" s="53"/>
      <c r="HWU12" s="53"/>
      <c r="HWV12" s="53"/>
      <c r="HWW12" s="53"/>
      <c r="HWX12" s="53"/>
      <c r="HWY12" s="53"/>
      <c r="HWZ12" s="53"/>
      <c r="HXA12" s="53"/>
      <c r="HXB12" s="53"/>
      <c r="HXC12" s="53"/>
      <c r="HXD12" s="53"/>
      <c r="HXE12" s="53"/>
      <c r="HXF12" s="53"/>
      <c r="HXG12" s="53"/>
      <c r="HXH12" s="53"/>
      <c r="HXI12" s="53"/>
      <c r="HXJ12" s="53"/>
      <c r="HXK12" s="53"/>
      <c r="HXL12" s="53"/>
      <c r="HXM12" s="53"/>
      <c r="HXN12" s="53"/>
      <c r="HXO12" s="53"/>
      <c r="HXP12" s="53"/>
      <c r="HXQ12" s="53"/>
      <c r="HXR12" s="53"/>
      <c r="HXS12" s="53"/>
      <c r="HXT12" s="53"/>
      <c r="HXU12" s="53"/>
      <c r="HXV12" s="53"/>
      <c r="HXW12" s="53"/>
      <c r="HXX12" s="53"/>
      <c r="HXY12" s="53"/>
      <c r="HXZ12" s="53"/>
      <c r="HYA12" s="53"/>
      <c r="HYB12" s="53"/>
      <c r="HYC12" s="53"/>
      <c r="HYD12" s="53"/>
      <c r="HYE12" s="53"/>
      <c r="HYF12" s="53"/>
      <c r="HYG12" s="53"/>
      <c r="HYH12" s="53"/>
      <c r="HYI12" s="53"/>
      <c r="HYJ12" s="53"/>
      <c r="HYK12" s="53"/>
      <c r="HYL12" s="53"/>
      <c r="HYM12" s="53"/>
      <c r="HYN12" s="53"/>
      <c r="HYO12" s="53"/>
      <c r="HYP12" s="53"/>
      <c r="HYQ12" s="53"/>
      <c r="HYR12" s="53"/>
      <c r="HYS12" s="53"/>
      <c r="HYT12" s="53"/>
      <c r="HYU12" s="53"/>
      <c r="HYV12" s="53"/>
      <c r="HYW12" s="53"/>
      <c r="HYX12" s="53"/>
      <c r="HYY12" s="53"/>
      <c r="HYZ12" s="53"/>
      <c r="HZA12" s="53"/>
      <c r="HZB12" s="53"/>
      <c r="HZC12" s="53"/>
      <c r="HZD12" s="53"/>
      <c r="HZE12" s="53"/>
      <c r="HZF12" s="53"/>
      <c r="HZG12" s="53"/>
      <c r="HZH12" s="53"/>
      <c r="HZI12" s="53"/>
      <c r="HZJ12" s="53"/>
      <c r="HZK12" s="53"/>
      <c r="HZL12" s="53"/>
      <c r="HZM12" s="53"/>
      <c r="HZN12" s="53"/>
      <c r="HZO12" s="53"/>
      <c r="HZP12" s="53"/>
      <c r="HZQ12" s="53"/>
      <c r="HZR12" s="53"/>
      <c r="HZS12" s="53"/>
      <c r="HZT12" s="53"/>
      <c r="HZU12" s="53"/>
      <c r="HZV12" s="53"/>
      <c r="HZW12" s="53"/>
      <c r="HZX12" s="53"/>
      <c r="HZY12" s="53"/>
      <c r="HZZ12" s="53"/>
      <c r="IAA12" s="53"/>
      <c r="IAB12" s="53"/>
      <c r="IAC12" s="53"/>
      <c r="IAD12" s="53"/>
      <c r="IAE12" s="53"/>
      <c r="IAF12" s="53"/>
      <c r="IAG12" s="53"/>
      <c r="IAH12" s="53"/>
      <c r="IAI12" s="53"/>
      <c r="IAJ12" s="53"/>
      <c r="IAK12" s="53"/>
      <c r="IAL12" s="53"/>
      <c r="IAM12" s="53"/>
      <c r="IAN12" s="53"/>
      <c r="IAO12" s="53"/>
      <c r="IAP12" s="53"/>
      <c r="IAQ12" s="53"/>
      <c r="IAR12" s="53"/>
      <c r="IAS12" s="53"/>
      <c r="IAT12" s="53"/>
      <c r="IAU12" s="53"/>
      <c r="IAV12" s="53"/>
      <c r="IAW12" s="53"/>
      <c r="IAX12" s="53"/>
      <c r="IAY12" s="53"/>
      <c r="IAZ12" s="53"/>
      <c r="IBA12" s="53"/>
      <c r="IBB12" s="53"/>
      <c r="IBC12" s="53"/>
      <c r="IBD12" s="53"/>
      <c r="IBE12" s="53"/>
      <c r="IBF12" s="53"/>
      <c r="IBG12" s="53"/>
      <c r="IBH12" s="53"/>
      <c r="IBI12" s="53"/>
      <c r="IBJ12" s="53"/>
      <c r="IBK12" s="53"/>
      <c r="IBL12" s="53"/>
      <c r="IBM12" s="53"/>
      <c r="IBN12" s="53"/>
      <c r="IBO12" s="53"/>
      <c r="IBP12" s="53"/>
      <c r="IBQ12" s="53"/>
      <c r="IBR12" s="53"/>
      <c r="IBS12" s="53"/>
      <c r="IBT12" s="53"/>
      <c r="IBU12" s="53"/>
      <c r="IBV12" s="53"/>
      <c r="IBW12" s="53"/>
      <c r="IBX12" s="53"/>
      <c r="IBY12" s="53"/>
      <c r="IBZ12" s="53"/>
      <c r="ICA12" s="53"/>
      <c r="ICB12" s="53"/>
      <c r="ICC12" s="53"/>
      <c r="ICD12" s="53"/>
      <c r="ICE12" s="53"/>
      <c r="ICF12" s="53"/>
      <c r="ICG12" s="53"/>
      <c r="ICH12" s="53"/>
      <c r="ICI12" s="53"/>
      <c r="ICJ12" s="53"/>
      <c r="ICK12" s="53"/>
      <c r="ICL12" s="53"/>
      <c r="ICM12" s="53"/>
      <c r="ICN12" s="53"/>
      <c r="ICO12" s="53"/>
      <c r="ICP12" s="53"/>
      <c r="ICQ12" s="53"/>
      <c r="ICR12" s="53"/>
      <c r="ICS12" s="53"/>
      <c r="ICT12" s="53"/>
      <c r="ICU12" s="53"/>
      <c r="ICV12" s="53"/>
      <c r="ICW12" s="53"/>
      <c r="ICX12" s="53"/>
      <c r="ICY12" s="53"/>
      <c r="ICZ12" s="53"/>
      <c r="IDA12" s="53"/>
      <c r="IDB12" s="53"/>
      <c r="IDC12" s="53"/>
      <c r="IDD12" s="53"/>
      <c r="IDE12" s="53"/>
      <c r="IDF12" s="53"/>
      <c r="IDG12" s="53"/>
      <c r="IDH12" s="53"/>
      <c r="IDI12" s="53"/>
      <c r="IDJ12" s="53"/>
      <c r="IDK12" s="53"/>
      <c r="IDL12" s="53"/>
      <c r="IDM12" s="53"/>
      <c r="IDN12" s="53"/>
      <c r="IDO12" s="53"/>
      <c r="IDP12" s="53"/>
      <c r="IDQ12" s="53"/>
      <c r="IDR12" s="53"/>
      <c r="IDS12" s="53"/>
      <c r="IDT12" s="53"/>
      <c r="IDU12" s="53"/>
      <c r="IDV12" s="53"/>
      <c r="IDW12" s="53"/>
      <c r="IDX12" s="53"/>
      <c r="IDY12" s="53"/>
      <c r="IDZ12" s="53"/>
      <c r="IEA12" s="53"/>
      <c r="IEB12" s="53"/>
      <c r="IEC12" s="53"/>
      <c r="IED12" s="53"/>
      <c r="IEE12" s="53"/>
      <c r="IEF12" s="53"/>
      <c r="IEG12" s="53"/>
      <c r="IEH12" s="53"/>
      <c r="IEI12" s="53"/>
      <c r="IEJ12" s="53"/>
      <c r="IEK12" s="53"/>
      <c r="IEL12" s="53"/>
      <c r="IEM12" s="53"/>
      <c r="IEN12" s="53"/>
      <c r="IEO12" s="53"/>
      <c r="IEP12" s="53"/>
      <c r="IEQ12" s="53"/>
      <c r="IER12" s="53"/>
      <c r="IES12" s="53"/>
      <c r="IET12" s="53"/>
      <c r="IEU12" s="53"/>
      <c r="IEV12" s="53"/>
      <c r="IEW12" s="53"/>
      <c r="IEX12" s="53"/>
      <c r="IEY12" s="53"/>
      <c r="IEZ12" s="53"/>
      <c r="IFA12" s="53"/>
      <c r="IFB12" s="53"/>
      <c r="IFC12" s="53"/>
      <c r="IFD12" s="53"/>
      <c r="IFE12" s="53"/>
      <c r="IFF12" s="53"/>
      <c r="IFG12" s="53"/>
      <c r="IFH12" s="53"/>
      <c r="IFI12" s="53"/>
      <c r="IFJ12" s="53"/>
      <c r="IFK12" s="53"/>
      <c r="IFL12" s="53"/>
      <c r="IFM12" s="53"/>
      <c r="IFN12" s="53"/>
      <c r="IFO12" s="53"/>
      <c r="IFP12" s="53"/>
      <c r="IFQ12" s="53"/>
      <c r="IFR12" s="53"/>
      <c r="IFS12" s="53"/>
      <c r="IFT12" s="53"/>
      <c r="IFU12" s="53"/>
      <c r="IFV12" s="53"/>
      <c r="IFW12" s="53"/>
      <c r="IFX12" s="53"/>
      <c r="IFY12" s="53"/>
      <c r="IFZ12" s="53"/>
      <c r="IGA12" s="53"/>
      <c r="IGB12" s="53"/>
      <c r="IGC12" s="53"/>
      <c r="IGD12" s="53"/>
      <c r="IGE12" s="53"/>
      <c r="IGF12" s="53"/>
      <c r="IGG12" s="53"/>
      <c r="IGH12" s="53"/>
      <c r="IGI12" s="53"/>
      <c r="IGJ12" s="53"/>
      <c r="IGK12" s="53"/>
      <c r="IGL12" s="53"/>
      <c r="IGM12" s="53"/>
      <c r="IGN12" s="53"/>
      <c r="IGO12" s="53"/>
      <c r="IGP12" s="53"/>
      <c r="IGQ12" s="53"/>
      <c r="IGR12" s="53"/>
      <c r="IGS12" s="53"/>
      <c r="IGT12" s="53"/>
      <c r="IGU12" s="53"/>
      <c r="IGV12" s="53"/>
      <c r="IGW12" s="53"/>
      <c r="IGX12" s="53"/>
      <c r="IGY12" s="53"/>
      <c r="IGZ12" s="53"/>
      <c r="IHA12" s="53"/>
      <c r="IHB12" s="53"/>
      <c r="IHC12" s="53"/>
      <c r="IHD12" s="53"/>
      <c r="IHE12" s="53"/>
      <c r="IHF12" s="53"/>
      <c r="IHG12" s="53"/>
      <c r="IHH12" s="53"/>
      <c r="IHI12" s="53"/>
      <c r="IHJ12" s="53"/>
      <c r="IHK12" s="53"/>
      <c r="IHL12" s="53"/>
      <c r="IHM12" s="53"/>
      <c r="IHN12" s="53"/>
      <c r="IHO12" s="53"/>
      <c r="IHP12" s="53"/>
      <c r="IHQ12" s="53"/>
      <c r="IHR12" s="53"/>
      <c r="IHS12" s="53"/>
      <c r="IHT12" s="53"/>
      <c r="IHU12" s="53"/>
      <c r="IHV12" s="53"/>
      <c r="IHW12" s="53"/>
      <c r="IHX12" s="53"/>
      <c r="IHY12" s="53"/>
      <c r="IHZ12" s="53"/>
      <c r="IIA12" s="53"/>
      <c r="IIB12" s="53"/>
      <c r="IIC12" s="53"/>
      <c r="IID12" s="53"/>
      <c r="IIE12" s="53"/>
      <c r="IIF12" s="53"/>
      <c r="IIG12" s="53"/>
      <c r="IIH12" s="53"/>
      <c r="III12" s="53"/>
      <c r="IIJ12" s="53"/>
      <c r="IIK12" s="53"/>
      <c r="IIL12" s="53"/>
      <c r="IIM12" s="53"/>
      <c r="IIN12" s="53"/>
      <c r="IIO12" s="53"/>
      <c r="IIP12" s="53"/>
      <c r="IIQ12" s="53"/>
      <c r="IIR12" s="53"/>
      <c r="IIS12" s="53"/>
      <c r="IIT12" s="53"/>
      <c r="IIU12" s="53"/>
      <c r="IIV12" s="53"/>
      <c r="IIW12" s="53"/>
      <c r="IIX12" s="53"/>
      <c r="IIY12" s="53"/>
      <c r="IIZ12" s="53"/>
      <c r="IJA12" s="53"/>
      <c r="IJB12" s="53"/>
      <c r="IJC12" s="53"/>
      <c r="IJD12" s="53"/>
      <c r="IJE12" s="53"/>
      <c r="IJF12" s="53"/>
      <c r="IJG12" s="53"/>
      <c r="IJH12" s="53"/>
      <c r="IJI12" s="53"/>
      <c r="IJJ12" s="53"/>
      <c r="IJK12" s="53"/>
      <c r="IJL12" s="53"/>
      <c r="IJM12" s="53"/>
      <c r="IJN12" s="53"/>
      <c r="IJO12" s="53"/>
      <c r="IJP12" s="53"/>
      <c r="IJQ12" s="53"/>
      <c r="IJR12" s="53"/>
      <c r="IJS12" s="53"/>
      <c r="IJT12" s="53"/>
      <c r="IJU12" s="53"/>
      <c r="IJV12" s="53"/>
      <c r="IJW12" s="53"/>
      <c r="IJX12" s="53"/>
      <c r="IJY12" s="53"/>
      <c r="IJZ12" s="53"/>
      <c r="IKA12" s="53"/>
      <c r="IKB12" s="53"/>
      <c r="IKC12" s="53"/>
      <c r="IKD12" s="53"/>
      <c r="IKE12" s="53"/>
      <c r="IKF12" s="53"/>
      <c r="IKG12" s="53"/>
      <c r="IKH12" s="53"/>
      <c r="IKI12" s="53"/>
      <c r="IKJ12" s="53"/>
      <c r="IKK12" s="53"/>
      <c r="IKL12" s="53"/>
      <c r="IKM12" s="53"/>
      <c r="IKN12" s="53"/>
      <c r="IKO12" s="53"/>
      <c r="IKP12" s="53"/>
      <c r="IKQ12" s="53"/>
      <c r="IKR12" s="53"/>
      <c r="IKS12" s="53"/>
      <c r="IKT12" s="53"/>
      <c r="IKU12" s="53"/>
      <c r="IKV12" s="53"/>
      <c r="IKW12" s="53"/>
      <c r="IKX12" s="53"/>
      <c r="IKY12" s="53"/>
      <c r="IKZ12" s="53"/>
      <c r="ILA12" s="53"/>
      <c r="ILB12" s="53"/>
      <c r="ILC12" s="53"/>
      <c r="ILD12" s="53"/>
      <c r="ILE12" s="53"/>
      <c r="ILF12" s="53"/>
      <c r="ILG12" s="53"/>
      <c r="ILH12" s="53"/>
      <c r="ILI12" s="53"/>
      <c r="ILJ12" s="53"/>
      <c r="ILK12" s="53"/>
      <c r="ILL12" s="53"/>
      <c r="ILM12" s="53"/>
      <c r="ILN12" s="53"/>
      <c r="ILO12" s="53"/>
      <c r="ILP12" s="53"/>
      <c r="ILQ12" s="53"/>
      <c r="ILR12" s="53"/>
      <c r="ILS12" s="53"/>
      <c r="ILT12" s="53"/>
      <c r="ILU12" s="53"/>
      <c r="ILV12" s="53"/>
      <c r="ILW12" s="53"/>
      <c r="ILX12" s="53"/>
      <c r="ILY12" s="53"/>
      <c r="ILZ12" s="53"/>
      <c r="IMA12" s="53"/>
      <c r="IMB12" s="53"/>
      <c r="IMC12" s="53"/>
      <c r="IMD12" s="53"/>
      <c r="IME12" s="53"/>
      <c r="IMF12" s="53"/>
      <c r="IMG12" s="53"/>
      <c r="IMH12" s="53"/>
      <c r="IMI12" s="53"/>
      <c r="IMJ12" s="53"/>
      <c r="IMK12" s="53"/>
      <c r="IML12" s="53"/>
      <c r="IMM12" s="53"/>
      <c r="IMN12" s="53"/>
      <c r="IMO12" s="53"/>
      <c r="IMP12" s="53"/>
      <c r="IMQ12" s="53"/>
      <c r="IMR12" s="53"/>
      <c r="IMS12" s="53"/>
      <c r="IMT12" s="53"/>
      <c r="IMU12" s="53"/>
      <c r="IMV12" s="53"/>
      <c r="IMW12" s="53"/>
      <c r="IMX12" s="53"/>
      <c r="IMY12" s="53"/>
      <c r="IMZ12" s="53"/>
      <c r="INA12" s="53"/>
      <c r="INB12" s="53"/>
      <c r="INC12" s="53"/>
      <c r="IND12" s="53"/>
      <c r="INE12" s="53"/>
      <c r="INF12" s="53"/>
      <c r="ING12" s="53"/>
      <c r="INH12" s="53"/>
      <c r="INI12" s="53"/>
      <c r="INJ12" s="53"/>
      <c r="INK12" s="53"/>
      <c r="INL12" s="53"/>
      <c r="INM12" s="53"/>
      <c r="INN12" s="53"/>
      <c r="INO12" s="53"/>
      <c r="INP12" s="53"/>
      <c r="INQ12" s="53"/>
      <c r="INR12" s="53"/>
      <c r="INS12" s="53"/>
      <c r="INT12" s="53"/>
      <c r="INU12" s="53"/>
      <c r="INV12" s="53"/>
      <c r="INW12" s="53"/>
      <c r="INX12" s="53"/>
      <c r="INY12" s="53"/>
      <c r="INZ12" s="53"/>
      <c r="IOA12" s="53"/>
      <c r="IOB12" s="53"/>
      <c r="IOC12" s="53"/>
      <c r="IOD12" s="53"/>
      <c r="IOE12" s="53"/>
      <c r="IOF12" s="53"/>
      <c r="IOG12" s="53"/>
      <c r="IOH12" s="53"/>
      <c r="IOI12" s="53"/>
      <c r="IOJ12" s="53"/>
      <c r="IOK12" s="53"/>
      <c r="IOL12" s="53"/>
      <c r="IOM12" s="53"/>
      <c r="ION12" s="53"/>
      <c r="IOO12" s="53"/>
      <c r="IOP12" s="53"/>
      <c r="IOQ12" s="53"/>
      <c r="IOR12" s="53"/>
      <c r="IOS12" s="53"/>
      <c r="IOT12" s="53"/>
      <c r="IOU12" s="53"/>
      <c r="IOV12" s="53"/>
      <c r="IOW12" s="53"/>
      <c r="IOX12" s="53"/>
      <c r="IOY12" s="53"/>
      <c r="IOZ12" s="53"/>
      <c r="IPA12" s="53"/>
      <c r="IPB12" s="53"/>
      <c r="IPC12" s="53"/>
      <c r="IPD12" s="53"/>
      <c r="IPE12" s="53"/>
      <c r="IPF12" s="53"/>
      <c r="IPG12" s="53"/>
      <c r="IPH12" s="53"/>
      <c r="IPI12" s="53"/>
      <c r="IPJ12" s="53"/>
      <c r="IPK12" s="53"/>
      <c r="IPL12" s="53"/>
      <c r="IPM12" s="53"/>
      <c r="IPN12" s="53"/>
      <c r="IPO12" s="53"/>
      <c r="IPP12" s="53"/>
      <c r="IPQ12" s="53"/>
      <c r="IPR12" s="53"/>
      <c r="IPS12" s="53"/>
      <c r="IPT12" s="53"/>
      <c r="IPU12" s="53"/>
      <c r="IPV12" s="53"/>
      <c r="IPW12" s="53"/>
      <c r="IPX12" s="53"/>
      <c r="IPY12" s="53"/>
      <c r="IPZ12" s="53"/>
      <c r="IQA12" s="53"/>
      <c r="IQB12" s="53"/>
      <c r="IQC12" s="53"/>
      <c r="IQD12" s="53"/>
      <c r="IQE12" s="53"/>
      <c r="IQF12" s="53"/>
      <c r="IQG12" s="53"/>
      <c r="IQH12" s="53"/>
      <c r="IQI12" s="53"/>
      <c r="IQJ12" s="53"/>
      <c r="IQK12" s="53"/>
      <c r="IQL12" s="53"/>
      <c r="IQM12" s="53"/>
      <c r="IQN12" s="53"/>
      <c r="IQO12" s="53"/>
      <c r="IQP12" s="53"/>
      <c r="IQQ12" s="53"/>
      <c r="IQR12" s="53"/>
      <c r="IQS12" s="53"/>
      <c r="IQT12" s="53"/>
      <c r="IQU12" s="53"/>
      <c r="IQV12" s="53"/>
      <c r="IQW12" s="53"/>
      <c r="IQX12" s="53"/>
      <c r="IQY12" s="53"/>
      <c r="IQZ12" s="53"/>
      <c r="IRA12" s="53"/>
      <c r="IRB12" s="53"/>
      <c r="IRC12" s="53"/>
      <c r="IRD12" s="53"/>
      <c r="IRE12" s="53"/>
      <c r="IRF12" s="53"/>
      <c r="IRG12" s="53"/>
      <c r="IRH12" s="53"/>
      <c r="IRI12" s="53"/>
      <c r="IRJ12" s="53"/>
      <c r="IRK12" s="53"/>
      <c r="IRL12" s="53"/>
      <c r="IRM12" s="53"/>
      <c r="IRN12" s="53"/>
      <c r="IRO12" s="53"/>
      <c r="IRP12" s="53"/>
      <c r="IRQ12" s="53"/>
      <c r="IRR12" s="53"/>
      <c r="IRS12" s="53"/>
      <c r="IRT12" s="53"/>
      <c r="IRU12" s="53"/>
      <c r="IRV12" s="53"/>
      <c r="IRW12" s="53"/>
      <c r="IRX12" s="53"/>
      <c r="IRY12" s="53"/>
      <c r="IRZ12" s="53"/>
      <c r="ISA12" s="53"/>
      <c r="ISB12" s="53"/>
      <c r="ISC12" s="53"/>
      <c r="ISD12" s="53"/>
      <c r="ISE12" s="53"/>
      <c r="ISF12" s="53"/>
      <c r="ISG12" s="53"/>
      <c r="ISH12" s="53"/>
      <c r="ISI12" s="53"/>
      <c r="ISJ12" s="53"/>
      <c r="ISK12" s="53"/>
      <c r="ISL12" s="53"/>
      <c r="ISM12" s="53"/>
      <c r="ISN12" s="53"/>
      <c r="ISO12" s="53"/>
      <c r="ISP12" s="53"/>
      <c r="ISQ12" s="53"/>
      <c r="ISR12" s="53"/>
      <c r="ISS12" s="53"/>
      <c r="IST12" s="53"/>
      <c r="ISU12" s="53"/>
      <c r="ISV12" s="53"/>
      <c r="ISW12" s="53"/>
      <c r="ISX12" s="53"/>
      <c r="ISY12" s="53"/>
      <c r="ISZ12" s="53"/>
      <c r="ITA12" s="53"/>
      <c r="ITB12" s="53"/>
      <c r="ITC12" s="53"/>
      <c r="ITD12" s="53"/>
      <c r="ITE12" s="53"/>
      <c r="ITF12" s="53"/>
      <c r="ITG12" s="53"/>
      <c r="ITH12" s="53"/>
      <c r="ITI12" s="53"/>
      <c r="ITJ12" s="53"/>
      <c r="ITK12" s="53"/>
      <c r="ITL12" s="53"/>
      <c r="ITM12" s="53"/>
      <c r="ITN12" s="53"/>
      <c r="ITO12" s="53"/>
      <c r="ITP12" s="53"/>
      <c r="ITQ12" s="53"/>
      <c r="ITR12" s="53"/>
      <c r="ITS12" s="53"/>
      <c r="ITT12" s="53"/>
      <c r="ITU12" s="53"/>
      <c r="ITV12" s="53"/>
      <c r="ITW12" s="53"/>
      <c r="ITX12" s="53"/>
      <c r="ITY12" s="53"/>
      <c r="ITZ12" s="53"/>
      <c r="IUA12" s="53"/>
      <c r="IUB12" s="53"/>
      <c r="IUC12" s="53"/>
      <c r="IUD12" s="53"/>
      <c r="IUE12" s="53"/>
      <c r="IUF12" s="53"/>
      <c r="IUG12" s="53"/>
      <c r="IUH12" s="53"/>
      <c r="IUI12" s="53"/>
      <c r="IUJ12" s="53"/>
      <c r="IUK12" s="53"/>
      <c r="IUL12" s="53"/>
      <c r="IUM12" s="53"/>
      <c r="IUN12" s="53"/>
      <c r="IUO12" s="53"/>
      <c r="IUP12" s="53"/>
      <c r="IUQ12" s="53"/>
      <c r="IUR12" s="53"/>
      <c r="IUS12" s="53"/>
      <c r="IUT12" s="53"/>
      <c r="IUU12" s="53"/>
      <c r="IUV12" s="53"/>
      <c r="IUW12" s="53"/>
      <c r="IUX12" s="53"/>
      <c r="IUY12" s="53"/>
      <c r="IUZ12" s="53"/>
      <c r="IVA12" s="53"/>
      <c r="IVB12" s="53"/>
      <c r="IVC12" s="53"/>
      <c r="IVD12" s="53"/>
      <c r="IVE12" s="53"/>
      <c r="IVF12" s="53"/>
      <c r="IVG12" s="53"/>
      <c r="IVH12" s="53"/>
      <c r="IVI12" s="53"/>
      <c r="IVJ12" s="53"/>
      <c r="IVK12" s="53"/>
      <c r="IVL12" s="53"/>
      <c r="IVM12" s="53"/>
      <c r="IVN12" s="53"/>
      <c r="IVO12" s="53"/>
      <c r="IVP12" s="53"/>
      <c r="IVQ12" s="53"/>
      <c r="IVR12" s="53"/>
      <c r="IVS12" s="53"/>
      <c r="IVT12" s="53"/>
      <c r="IVU12" s="53"/>
      <c r="IVV12" s="53"/>
      <c r="IVW12" s="53"/>
      <c r="IVX12" s="53"/>
      <c r="IVY12" s="53"/>
      <c r="IVZ12" s="53"/>
      <c r="IWA12" s="53"/>
      <c r="IWB12" s="53"/>
      <c r="IWC12" s="53"/>
      <c r="IWD12" s="53"/>
      <c r="IWE12" s="53"/>
      <c r="IWF12" s="53"/>
      <c r="IWG12" s="53"/>
      <c r="IWH12" s="53"/>
      <c r="IWI12" s="53"/>
      <c r="IWJ12" s="53"/>
      <c r="IWK12" s="53"/>
      <c r="IWL12" s="53"/>
      <c r="IWM12" s="53"/>
      <c r="IWN12" s="53"/>
      <c r="IWO12" s="53"/>
      <c r="IWP12" s="53"/>
      <c r="IWQ12" s="53"/>
      <c r="IWR12" s="53"/>
      <c r="IWS12" s="53"/>
      <c r="IWT12" s="53"/>
      <c r="IWU12" s="53"/>
      <c r="IWV12" s="53"/>
      <c r="IWW12" s="53"/>
      <c r="IWX12" s="53"/>
      <c r="IWY12" s="53"/>
      <c r="IWZ12" s="53"/>
      <c r="IXA12" s="53"/>
      <c r="IXB12" s="53"/>
      <c r="IXC12" s="53"/>
      <c r="IXD12" s="53"/>
      <c r="IXE12" s="53"/>
      <c r="IXF12" s="53"/>
      <c r="IXG12" s="53"/>
      <c r="IXH12" s="53"/>
      <c r="IXI12" s="53"/>
      <c r="IXJ12" s="53"/>
      <c r="IXK12" s="53"/>
      <c r="IXL12" s="53"/>
      <c r="IXM12" s="53"/>
      <c r="IXN12" s="53"/>
      <c r="IXO12" s="53"/>
      <c r="IXP12" s="53"/>
      <c r="IXQ12" s="53"/>
      <c r="IXR12" s="53"/>
      <c r="IXS12" s="53"/>
      <c r="IXT12" s="53"/>
      <c r="IXU12" s="53"/>
      <c r="IXV12" s="53"/>
      <c r="IXW12" s="53"/>
      <c r="IXX12" s="53"/>
      <c r="IXY12" s="53"/>
      <c r="IXZ12" s="53"/>
      <c r="IYA12" s="53"/>
      <c r="IYB12" s="53"/>
      <c r="IYC12" s="53"/>
      <c r="IYD12" s="53"/>
      <c r="IYE12" s="53"/>
      <c r="IYF12" s="53"/>
      <c r="IYG12" s="53"/>
      <c r="IYH12" s="53"/>
      <c r="IYI12" s="53"/>
      <c r="IYJ12" s="53"/>
      <c r="IYK12" s="53"/>
      <c r="IYL12" s="53"/>
      <c r="IYM12" s="53"/>
      <c r="IYN12" s="53"/>
      <c r="IYO12" s="53"/>
      <c r="IYP12" s="53"/>
      <c r="IYQ12" s="53"/>
      <c r="IYR12" s="53"/>
      <c r="IYS12" s="53"/>
      <c r="IYT12" s="53"/>
      <c r="IYU12" s="53"/>
      <c r="IYV12" s="53"/>
      <c r="IYW12" s="53"/>
      <c r="IYX12" s="53"/>
      <c r="IYY12" s="53"/>
      <c r="IYZ12" s="53"/>
      <c r="IZA12" s="53"/>
      <c r="IZB12" s="53"/>
      <c r="IZC12" s="53"/>
      <c r="IZD12" s="53"/>
      <c r="IZE12" s="53"/>
      <c r="IZF12" s="53"/>
      <c r="IZG12" s="53"/>
      <c r="IZH12" s="53"/>
      <c r="IZI12" s="53"/>
      <c r="IZJ12" s="53"/>
      <c r="IZK12" s="53"/>
      <c r="IZL12" s="53"/>
      <c r="IZM12" s="53"/>
      <c r="IZN12" s="53"/>
      <c r="IZO12" s="53"/>
      <c r="IZP12" s="53"/>
      <c r="IZQ12" s="53"/>
      <c r="IZR12" s="53"/>
      <c r="IZS12" s="53"/>
      <c r="IZT12" s="53"/>
      <c r="IZU12" s="53"/>
      <c r="IZV12" s="53"/>
      <c r="IZW12" s="53"/>
      <c r="IZX12" s="53"/>
      <c r="IZY12" s="53"/>
      <c r="IZZ12" s="53"/>
      <c r="JAA12" s="53"/>
      <c r="JAB12" s="53"/>
      <c r="JAC12" s="53"/>
      <c r="JAD12" s="53"/>
      <c r="JAE12" s="53"/>
      <c r="JAF12" s="53"/>
      <c r="JAG12" s="53"/>
      <c r="JAH12" s="53"/>
      <c r="JAI12" s="53"/>
      <c r="JAJ12" s="53"/>
      <c r="JAK12" s="53"/>
      <c r="JAL12" s="53"/>
      <c r="JAM12" s="53"/>
      <c r="JAN12" s="53"/>
      <c r="JAO12" s="53"/>
      <c r="JAP12" s="53"/>
      <c r="JAQ12" s="53"/>
      <c r="JAR12" s="53"/>
      <c r="JAS12" s="53"/>
      <c r="JAT12" s="53"/>
      <c r="JAU12" s="53"/>
      <c r="JAV12" s="53"/>
      <c r="JAW12" s="53"/>
      <c r="JAX12" s="53"/>
      <c r="JAY12" s="53"/>
      <c r="JAZ12" s="53"/>
      <c r="JBA12" s="53"/>
      <c r="JBB12" s="53"/>
      <c r="JBC12" s="53"/>
      <c r="JBD12" s="53"/>
      <c r="JBE12" s="53"/>
      <c r="JBF12" s="53"/>
      <c r="JBG12" s="53"/>
      <c r="JBH12" s="53"/>
      <c r="JBI12" s="53"/>
      <c r="JBJ12" s="53"/>
      <c r="JBK12" s="53"/>
      <c r="JBL12" s="53"/>
      <c r="JBM12" s="53"/>
      <c r="JBN12" s="53"/>
      <c r="JBO12" s="53"/>
      <c r="JBP12" s="53"/>
      <c r="JBQ12" s="53"/>
      <c r="JBR12" s="53"/>
      <c r="JBS12" s="53"/>
      <c r="JBT12" s="53"/>
      <c r="JBU12" s="53"/>
      <c r="JBV12" s="53"/>
      <c r="JBW12" s="53"/>
      <c r="JBX12" s="53"/>
      <c r="JBY12" s="53"/>
      <c r="JBZ12" s="53"/>
      <c r="JCA12" s="53"/>
      <c r="JCB12" s="53"/>
      <c r="JCC12" s="53"/>
      <c r="JCD12" s="53"/>
      <c r="JCE12" s="53"/>
      <c r="JCF12" s="53"/>
      <c r="JCG12" s="53"/>
      <c r="JCH12" s="53"/>
      <c r="JCI12" s="53"/>
      <c r="JCJ12" s="53"/>
      <c r="JCK12" s="53"/>
      <c r="JCL12" s="53"/>
      <c r="JCM12" s="53"/>
      <c r="JCN12" s="53"/>
      <c r="JCO12" s="53"/>
      <c r="JCP12" s="53"/>
      <c r="JCQ12" s="53"/>
      <c r="JCR12" s="53"/>
      <c r="JCS12" s="53"/>
      <c r="JCT12" s="53"/>
      <c r="JCU12" s="53"/>
      <c r="JCV12" s="53"/>
      <c r="JCW12" s="53"/>
      <c r="JCX12" s="53"/>
      <c r="JCY12" s="53"/>
      <c r="JCZ12" s="53"/>
      <c r="JDA12" s="53"/>
      <c r="JDB12" s="53"/>
      <c r="JDC12" s="53"/>
      <c r="JDD12" s="53"/>
      <c r="JDE12" s="53"/>
      <c r="JDF12" s="53"/>
      <c r="JDG12" s="53"/>
      <c r="JDH12" s="53"/>
      <c r="JDI12" s="53"/>
      <c r="JDJ12" s="53"/>
      <c r="JDK12" s="53"/>
      <c r="JDL12" s="53"/>
      <c r="JDM12" s="53"/>
      <c r="JDN12" s="53"/>
      <c r="JDO12" s="53"/>
      <c r="JDP12" s="53"/>
      <c r="JDQ12" s="53"/>
      <c r="JDR12" s="53"/>
      <c r="JDS12" s="53"/>
      <c r="JDT12" s="53"/>
      <c r="JDU12" s="53"/>
      <c r="JDV12" s="53"/>
      <c r="JDW12" s="53"/>
      <c r="JDX12" s="53"/>
      <c r="JDY12" s="53"/>
      <c r="JDZ12" s="53"/>
      <c r="JEA12" s="53"/>
      <c r="JEB12" s="53"/>
      <c r="JEC12" s="53"/>
      <c r="JED12" s="53"/>
      <c r="JEE12" s="53"/>
      <c r="JEF12" s="53"/>
      <c r="JEG12" s="53"/>
      <c r="JEH12" s="53"/>
      <c r="JEI12" s="53"/>
      <c r="JEJ12" s="53"/>
      <c r="JEK12" s="53"/>
      <c r="JEL12" s="53"/>
      <c r="JEM12" s="53"/>
      <c r="JEN12" s="53"/>
      <c r="JEO12" s="53"/>
      <c r="JEP12" s="53"/>
      <c r="JEQ12" s="53"/>
      <c r="JER12" s="53"/>
      <c r="JES12" s="53"/>
      <c r="JET12" s="53"/>
      <c r="JEU12" s="53"/>
      <c r="JEV12" s="53"/>
      <c r="JEW12" s="53"/>
      <c r="JEX12" s="53"/>
      <c r="JEY12" s="53"/>
      <c r="JEZ12" s="53"/>
      <c r="JFA12" s="53"/>
      <c r="JFB12" s="53"/>
      <c r="JFC12" s="53"/>
      <c r="JFD12" s="53"/>
      <c r="JFE12" s="53"/>
      <c r="JFF12" s="53"/>
      <c r="JFG12" s="53"/>
      <c r="JFH12" s="53"/>
      <c r="JFI12" s="53"/>
      <c r="JFJ12" s="53"/>
      <c r="JFK12" s="53"/>
      <c r="JFL12" s="53"/>
      <c r="JFM12" s="53"/>
      <c r="JFN12" s="53"/>
      <c r="JFO12" s="53"/>
      <c r="JFP12" s="53"/>
      <c r="JFQ12" s="53"/>
      <c r="JFR12" s="53"/>
      <c r="JFS12" s="53"/>
      <c r="JFT12" s="53"/>
      <c r="JFU12" s="53"/>
      <c r="JFV12" s="53"/>
      <c r="JFW12" s="53"/>
      <c r="JFX12" s="53"/>
      <c r="JFY12" s="53"/>
      <c r="JFZ12" s="53"/>
      <c r="JGA12" s="53"/>
      <c r="JGB12" s="53"/>
      <c r="JGC12" s="53"/>
      <c r="JGD12" s="53"/>
      <c r="JGE12" s="53"/>
      <c r="JGF12" s="53"/>
      <c r="JGG12" s="53"/>
      <c r="JGH12" s="53"/>
      <c r="JGI12" s="53"/>
      <c r="JGJ12" s="53"/>
      <c r="JGK12" s="53"/>
      <c r="JGL12" s="53"/>
      <c r="JGM12" s="53"/>
      <c r="JGN12" s="53"/>
      <c r="JGO12" s="53"/>
      <c r="JGP12" s="53"/>
      <c r="JGQ12" s="53"/>
      <c r="JGR12" s="53"/>
      <c r="JGS12" s="53"/>
      <c r="JGT12" s="53"/>
      <c r="JGU12" s="53"/>
      <c r="JGV12" s="53"/>
      <c r="JGW12" s="53"/>
      <c r="JGX12" s="53"/>
      <c r="JGY12" s="53"/>
      <c r="JGZ12" s="53"/>
      <c r="JHA12" s="53"/>
      <c r="JHB12" s="53"/>
      <c r="JHC12" s="53"/>
      <c r="JHD12" s="53"/>
      <c r="JHE12" s="53"/>
      <c r="JHF12" s="53"/>
      <c r="JHG12" s="53"/>
      <c r="JHH12" s="53"/>
      <c r="JHI12" s="53"/>
      <c r="JHJ12" s="53"/>
      <c r="JHK12" s="53"/>
      <c r="JHL12" s="53"/>
      <c r="JHM12" s="53"/>
      <c r="JHN12" s="53"/>
      <c r="JHO12" s="53"/>
      <c r="JHP12" s="53"/>
      <c r="JHQ12" s="53"/>
      <c r="JHR12" s="53"/>
      <c r="JHS12" s="53"/>
      <c r="JHT12" s="53"/>
      <c r="JHU12" s="53"/>
      <c r="JHV12" s="53"/>
      <c r="JHW12" s="53"/>
      <c r="JHX12" s="53"/>
      <c r="JHY12" s="53"/>
      <c r="JHZ12" s="53"/>
      <c r="JIA12" s="53"/>
      <c r="JIB12" s="53"/>
      <c r="JIC12" s="53"/>
      <c r="JID12" s="53"/>
      <c r="JIE12" s="53"/>
      <c r="JIF12" s="53"/>
      <c r="JIG12" s="53"/>
      <c r="JIH12" s="53"/>
      <c r="JII12" s="53"/>
      <c r="JIJ12" s="53"/>
      <c r="JIK12" s="53"/>
      <c r="JIL12" s="53"/>
      <c r="JIM12" s="53"/>
      <c r="JIN12" s="53"/>
      <c r="JIO12" s="53"/>
      <c r="JIP12" s="53"/>
      <c r="JIQ12" s="53"/>
      <c r="JIR12" s="53"/>
      <c r="JIS12" s="53"/>
      <c r="JIT12" s="53"/>
      <c r="JIU12" s="53"/>
      <c r="JIV12" s="53"/>
      <c r="JIW12" s="53"/>
      <c r="JIX12" s="53"/>
      <c r="JIY12" s="53"/>
      <c r="JIZ12" s="53"/>
      <c r="JJA12" s="53"/>
      <c r="JJB12" s="53"/>
      <c r="JJC12" s="53"/>
      <c r="JJD12" s="53"/>
      <c r="JJE12" s="53"/>
      <c r="JJF12" s="53"/>
      <c r="JJG12" s="53"/>
      <c r="JJH12" s="53"/>
      <c r="JJI12" s="53"/>
      <c r="JJJ12" s="53"/>
      <c r="JJK12" s="53"/>
      <c r="JJL12" s="53"/>
      <c r="JJM12" s="53"/>
      <c r="JJN12" s="53"/>
      <c r="JJO12" s="53"/>
      <c r="JJP12" s="53"/>
      <c r="JJQ12" s="53"/>
      <c r="JJR12" s="53"/>
      <c r="JJS12" s="53"/>
      <c r="JJT12" s="53"/>
      <c r="JJU12" s="53"/>
      <c r="JJV12" s="53"/>
      <c r="JJW12" s="53"/>
      <c r="JJX12" s="53"/>
      <c r="JJY12" s="53"/>
      <c r="JJZ12" s="53"/>
      <c r="JKA12" s="53"/>
      <c r="JKB12" s="53"/>
      <c r="JKC12" s="53"/>
      <c r="JKD12" s="53"/>
      <c r="JKE12" s="53"/>
      <c r="JKF12" s="53"/>
      <c r="JKG12" s="53"/>
      <c r="JKH12" s="53"/>
      <c r="JKI12" s="53"/>
      <c r="JKJ12" s="53"/>
      <c r="JKK12" s="53"/>
      <c r="JKL12" s="53"/>
      <c r="JKM12" s="53"/>
      <c r="JKN12" s="53"/>
      <c r="JKO12" s="53"/>
      <c r="JKP12" s="53"/>
      <c r="JKQ12" s="53"/>
      <c r="JKR12" s="53"/>
      <c r="JKS12" s="53"/>
      <c r="JKT12" s="53"/>
      <c r="JKU12" s="53"/>
      <c r="JKV12" s="53"/>
      <c r="JKW12" s="53"/>
      <c r="JKX12" s="53"/>
      <c r="JKY12" s="53"/>
      <c r="JKZ12" s="53"/>
      <c r="JLA12" s="53"/>
      <c r="JLB12" s="53"/>
      <c r="JLC12" s="53"/>
      <c r="JLD12" s="53"/>
      <c r="JLE12" s="53"/>
      <c r="JLF12" s="53"/>
      <c r="JLG12" s="53"/>
      <c r="JLH12" s="53"/>
      <c r="JLI12" s="53"/>
      <c r="JLJ12" s="53"/>
      <c r="JLK12" s="53"/>
      <c r="JLL12" s="53"/>
      <c r="JLM12" s="53"/>
      <c r="JLN12" s="53"/>
      <c r="JLO12" s="53"/>
      <c r="JLP12" s="53"/>
      <c r="JLQ12" s="53"/>
      <c r="JLR12" s="53"/>
      <c r="JLS12" s="53"/>
      <c r="JLT12" s="53"/>
      <c r="JLU12" s="53"/>
      <c r="JLV12" s="53"/>
      <c r="JLW12" s="53"/>
      <c r="JLX12" s="53"/>
      <c r="JLY12" s="53"/>
      <c r="JLZ12" s="53"/>
      <c r="JMA12" s="53"/>
      <c r="JMB12" s="53"/>
      <c r="JMC12" s="53"/>
      <c r="JMD12" s="53"/>
      <c r="JME12" s="53"/>
      <c r="JMF12" s="53"/>
      <c r="JMG12" s="53"/>
      <c r="JMH12" s="53"/>
      <c r="JMI12" s="53"/>
      <c r="JMJ12" s="53"/>
      <c r="JMK12" s="53"/>
      <c r="JML12" s="53"/>
      <c r="JMM12" s="53"/>
      <c r="JMN12" s="53"/>
      <c r="JMO12" s="53"/>
      <c r="JMP12" s="53"/>
      <c r="JMQ12" s="53"/>
      <c r="JMR12" s="53"/>
      <c r="JMS12" s="53"/>
      <c r="JMT12" s="53"/>
      <c r="JMU12" s="53"/>
      <c r="JMV12" s="53"/>
      <c r="JMW12" s="53"/>
      <c r="JMX12" s="53"/>
      <c r="JMY12" s="53"/>
      <c r="JMZ12" s="53"/>
      <c r="JNA12" s="53"/>
      <c r="JNB12" s="53"/>
      <c r="JNC12" s="53"/>
      <c r="JND12" s="53"/>
      <c r="JNE12" s="53"/>
      <c r="JNF12" s="53"/>
      <c r="JNG12" s="53"/>
      <c r="JNH12" s="53"/>
      <c r="JNI12" s="53"/>
      <c r="JNJ12" s="53"/>
      <c r="JNK12" s="53"/>
      <c r="JNL12" s="53"/>
      <c r="JNM12" s="53"/>
      <c r="JNN12" s="53"/>
      <c r="JNO12" s="53"/>
      <c r="JNP12" s="53"/>
      <c r="JNQ12" s="53"/>
      <c r="JNR12" s="53"/>
      <c r="JNS12" s="53"/>
      <c r="JNT12" s="53"/>
      <c r="JNU12" s="53"/>
      <c r="JNV12" s="53"/>
      <c r="JNW12" s="53"/>
      <c r="JNX12" s="53"/>
      <c r="JNY12" s="53"/>
      <c r="JNZ12" s="53"/>
      <c r="JOA12" s="53"/>
      <c r="JOB12" s="53"/>
      <c r="JOC12" s="53"/>
      <c r="JOD12" s="53"/>
      <c r="JOE12" s="53"/>
      <c r="JOF12" s="53"/>
      <c r="JOG12" s="53"/>
      <c r="JOH12" s="53"/>
      <c r="JOI12" s="53"/>
      <c r="JOJ12" s="53"/>
      <c r="JOK12" s="53"/>
      <c r="JOL12" s="53"/>
      <c r="JOM12" s="53"/>
      <c r="JON12" s="53"/>
      <c r="JOO12" s="53"/>
      <c r="JOP12" s="53"/>
      <c r="JOQ12" s="53"/>
      <c r="JOR12" s="53"/>
      <c r="JOS12" s="53"/>
      <c r="JOT12" s="53"/>
      <c r="JOU12" s="53"/>
      <c r="JOV12" s="53"/>
      <c r="JOW12" s="53"/>
      <c r="JOX12" s="53"/>
      <c r="JOY12" s="53"/>
      <c r="JOZ12" s="53"/>
      <c r="JPA12" s="53"/>
      <c r="JPB12" s="53"/>
      <c r="JPC12" s="53"/>
      <c r="JPD12" s="53"/>
      <c r="JPE12" s="53"/>
      <c r="JPF12" s="53"/>
      <c r="JPG12" s="53"/>
      <c r="JPH12" s="53"/>
      <c r="JPI12" s="53"/>
      <c r="JPJ12" s="53"/>
      <c r="JPK12" s="53"/>
      <c r="JPL12" s="53"/>
      <c r="JPM12" s="53"/>
      <c r="JPN12" s="53"/>
      <c r="JPO12" s="53"/>
      <c r="JPP12" s="53"/>
      <c r="JPQ12" s="53"/>
      <c r="JPR12" s="53"/>
      <c r="JPS12" s="53"/>
      <c r="JPT12" s="53"/>
      <c r="JPU12" s="53"/>
      <c r="JPV12" s="53"/>
      <c r="JPW12" s="53"/>
      <c r="JPX12" s="53"/>
      <c r="JPY12" s="53"/>
      <c r="JPZ12" s="53"/>
      <c r="JQA12" s="53"/>
      <c r="JQB12" s="53"/>
      <c r="JQC12" s="53"/>
      <c r="JQD12" s="53"/>
      <c r="JQE12" s="53"/>
      <c r="JQF12" s="53"/>
      <c r="JQG12" s="53"/>
      <c r="JQH12" s="53"/>
      <c r="JQI12" s="53"/>
      <c r="JQJ12" s="53"/>
      <c r="JQK12" s="53"/>
      <c r="JQL12" s="53"/>
      <c r="JQM12" s="53"/>
      <c r="JQN12" s="53"/>
      <c r="JQO12" s="53"/>
      <c r="JQP12" s="53"/>
      <c r="JQQ12" s="53"/>
      <c r="JQR12" s="53"/>
      <c r="JQS12" s="53"/>
      <c r="JQT12" s="53"/>
      <c r="JQU12" s="53"/>
      <c r="JQV12" s="53"/>
      <c r="JQW12" s="53"/>
      <c r="JQX12" s="53"/>
      <c r="JQY12" s="53"/>
      <c r="JQZ12" s="53"/>
      <c r="JRA12" s="53"/>
      <c r="JRB12" s="53"/>
      <c r="JRC12" s="53"/>
      <c r="JRD12" s="53"/>
      <c r="JRE12" s="53"/>
      <c r="JRF12" s="53"/>
      <c r="JRG12" s="53"/>
      <c r="JRH12" s="53"/>
      <c r="JRI12" s="53"/>
      <c r="JRJ12" s="53"/>
      <c r="JRK12" s="53"/>
      <c r="JRL12" s="53"/>
      <c r="JRM12" s="53"/>
      <c r="JRN12" s="53"/>
      <c r="JRO12" s="53"/>
      <c r="JRP12" s="53"/>
      <c r="JRQ12" s="53"/>
      <c r="JRR12" s="53"/>
      <c r="JRS12" s="53"/>
      <c r="JRT12" s="53"/>
      <c r="JRU12" s="53"/>
      <c r="JRV12" s="53"/>
      <c r="JRW12" s="53"/>
      <c r="JRX12" s="53"/>
      <c r="JRY12" s="53"/>
      <c r="JRZ12" s="53"/>
      <c r="JSA12" s="53"/>
      <c r="JSB12" s="53"/>
      <c r="JSC12" s="53"/>
      <c r="JSD12" s="53"/>
      <c r="JSE12" s="53"/>
      <c r="JSF12" s="53"/>
      <c r="JSG12" s="53"/>
      <c r="JSH12" s="53"/>
      <c r="JSI12" s="53"/>
      <c r="JSJ12" s="53"/>
      <c r="JSK12" s="53"/>
      <c r="JSL12" s="53"/>
      <c r="JSM12" s="53"/>
      <c r="JSN12" s="53"/>
      <c r="JSO12" s="53"/>
      <c r="JSP12" s="53"/>
      <c r="JSQ12" s="53"/>
      <c r="JSR12" s="53"/>
      <c r="JSS12" s="53"/>
      <c r="JST12" s="53"/>
      <c r="JSU12" s="53"/>
      <c r="JSV12" s="53"/>
      <c r="JSW12" s="53"/>
      <c r="JSX12" s="53"/>
      <c r="JSY12" s="53"/>
      <c r="JSZ12" s="53"/>
      <c r="JTA12" s="53"/>
      <c r="JTB12" s="53"/>
      <c r="JTC12" s="53"/>
      <c r="JTD12" s="53"/>
      <c r="JTE12" s="53"/>
      <c r="JTF12" s="53"/>
      <c r="JTG12" s="53"/>
      <c r="JTH12" s="53"/>
      <c r="JTI12" s="53"/>
      <c r="JTJ12" s="53"/>
      <c r="JTK12" s="53"/>
      <c r="JTL12" s="53"/>
      <c r="JTM12" s="53"/>
      <c r="JTN12" s="53"/>
      <c r="JTO12" s="53"/>
      <c r="JTP12" s="53"/>
      <c r="JTQ12" s="53"/>
      <c r="JTR12" s="53"/>
      <c r="JTS12" s="53"/>
      <c r="JTT12" s="53"/>
      <c r="JTU12" s="53"/>
      <c r="JTV12" s="53"/>
      <c r="JTW12" s="53"/>
      <c r="JTX12" s="53"/>
      <c r="JTY12" s="53"/>
      <c r="JTZ12" s="53"/>
      <c r="JUA12" s="53"/>
      <c r="JUB12" s="53"/>
      <c r="JUC12" s="53"/>
      <c r="JUD12" s="53"/>
      <c r="JUE12" s="53"/>
      <c r="JUF12" s="53"/>
      <c r="JUG12" s="53"/>
      <c r="JUH12" s="53"/>
      <c r="JUI12" s="53"/>
      <c r="JUJ12" s="53"/>
      <c r="JUK12" s="53"/>
      <c r="JUL12" s="53"/>
      <c r="JUM12" s="53"/>
      <c r="JUN12" s="53"/>
      <c r="JUO12" s="53"/>
      <c r="JUP12" s="53"/>
      <c r="JUQ12" s="53"/>
      <c r="JUR12" s="53"/>
      <c r="JUS12" s="53"/>
      <c r="JUT12" s="53"/>
      <c r="JUU12" s="53"/>
      <c r="JUV12" s="53"/>
      <c r="JUW12" s="53"/>
      <c r="JUX12" s="53"/>
      <c r="JUY12" s="53"/>
      <c r="JUZ12" s="53"/>
      <c r="JVA12" s="53"/>
      <c r="JVB12" s="53"/>
      <c r="JVC12" s="53"/>
      <c r="JVD12" s="53"/>
      <c r="JVE12" s="53"/>
      <c r="JVF12" s="53"/>
      <c r="JVG12" s="53"/>
      <c r="JVH12" s="53"/>
      <c r="JVI12" s="53"/>
      <c r="JVJ12" s="53"/>
      <c r="JVK12" s="53"/>
      <c r="JVL12" s="53"/>
      <c r="JVM12" s="53"/>
      <c r="JVN12" s="53"/>
      <c r="JVO12" s="53"/>
      <c r="JVP12" s="53"/>
      <c r="JVQ12" s="53"/>
      <c r="JVR12" s="53"/>
      <c r="JVS12" s="53"/>
      <c r="JVT12" s="53"/>
      <c r="JVU12" s="53"/>
      <c r="JVV12" s="53"/>
      <c r="JVW12" s="53"/>
      <c r="JVX12" s="53"/>
      <c r="JVY12" s="53"/>
      <c r="JVZ12" s="53"/>
      <c r="JWA12" s="53"/>
      <c r="JWB12" s="53"/>
      <c r="JWC12" s="53"/>
      <c r="JWD12" s="53"/>
      <c r="JWE12" s="53"/>
      <c r="JWF12" s="53"/>
      <c r="JWG12" s="53"/>
      <c r="JWH12" s="53"/>
      <c r="JWI12" s="53"/>
      <c r="JWJ12" s="53"/>
      <c r="JWK12" s="53"/>
      <c r="JWL12" s="53"/>
      <c r="JWM12" s="53"/>
      <c r="JWN12" s="53"/>
      <c r="JWO12" s="53"/>
      <c r="JWP12" s="53"/>
      <c r="JWQ12" s="53"/>
      <c r="JWR12" s="53"/>
      <c r="JWS12" s="53"/>
      <c r="JWT12" s="53"/>
      <c r="JWU12" s="53"/>
      <c r="JWV12" s="53"/>
      <c r="JWW12" s="53"/>
      <c r="JWX12" s="53"/>
      <c r="JWY12" s="53"/>
      <c r="JWZ12" s="53"/>
      <c r="JXA12" s="53"/>
      <c r="JXB12" s="53"/>
      <c r="JXC12" s="53"/>
      <c r="JXD12" s="53"/>
      <c r="JXE12" s="53"/>
      <c r="JXF12" s="53"/>
      <c r="JXG12" s="53"/>
      <c r="JXH12" s="53"/>
      <c r="JXI12" s="53"/>
      <c r="JXJ12" s="53"/>
      <c r="JXK12" s="53"/>
      <c r="JXL12" s="53"/>
      <c r="JXM12" s="53"/>
      <c r="JXN12" s="53"/>
      <c r="JXO12" s="53"/>
      <c r="JXP12" s="53"/>
      <c r="JXQ12" s="53"/>
      <c r="JXR12" s="53"/>
      <c r="JXS12" s="53"/>
      <c r="JXT12" s="53"/>
      <c r="JXU12" s="53"/>
      <c r="JXV12" s="53"/>
      <c r="JXW12" s="53"/>
      <c r="JXX12" s="53"/>
      <c r="JXY12" s="53"/>
      <c r="JXZ12" s="53"/>
      <c r="JYA12" s="53"/>
      <c r="JYB12" s="53"/>
      <c r="JYC12" s="53"/>
      <c r="JYD12" s="53"/>
      <c r="JYE12" s="53"/>
      <c r="JYF12" s="53"/>
      <c r="JYG12" s="53"/>
      <c r="JYH12" s="53"/>
      <c r="JYI12" s="53"/>
      <c r="JYJ12" s="53"/>
      <c r="JYK12" s="53"/>
      <c r="JYL12" s="53"/>
      <c r="JYM12" s="53"/>
      <c r="JYN12" s="53"/>
      <c r="JYO12" s="53"/>
      <c r="JYP12" s="53"/>
      <c r="JYQ12" s="53"/>
      <c r="JYR12" s="53"/>
      <c r="JYS12" s="53"/>
      <c r="JYT12" s="53"/>
      <c r="JYU12" s="53"/>
      <c r="JYV12" s="53"/>
      <c r="JYW12" s="53"/>
      <c r="JYX12" s="53"/>
      <c r="JYY12" s="53"/>
      <c r="JYZ12" s="53"/>
      <c r="JZA12" s="53"/>
      <c r="JZB12" s="53"/>
      <c r="JZC12" s="53"/>
      <c r="JZD12" s="53"/>
      <c r="JZE12" s="53"/>
      <c r="JZF12" s="53"/>
      <c r="JZG12" s="53"/>
      <c r="JZH12" s="53"/>
      <c r="JZI12" s="53"/>
      <c r="JZJ12" s="53"/>
      <c r="JZK12" s="53"/>
      <c r="JZL12" s="53"/>
      <c r="JZM12" s="53"/>
      <c r="JZN12" s="53"/>
      <c r="JZO12" s="53"/>
      <c r="JZP12" s="53"/>
      <c r="JZQ12" s="53"/>
      <c r="JZR12" s="53"/>
      <c r="JZS12" s="53"/>
      <c r="JZT12" s="53"/>
      <c r="JZU12" s="53"/>
      <c r="JZV12" s="53"/>
      <c r="JZW12" s="53"/>
      <c r="JZX12" s="53"/>
      <c r="JZY12" s="53"/>
      <c r="JZZ12" s="53"/>
      <c r="KAA12" s="53"/>
      <c r="KAB12" s="53"/>
      <c r="KAC12" s="53"/>
      <c r="KAD12" s="53"/>
      <c r="KAE12" s="53"/>
      <c r="KAF12" s="53"/>
      <c r="KAG12" s="53"/>
      <c r="KAH12" s="53"/>
      <c r="KAI12" s="53"/>
      <c r="KAJ12" s="53"/>
      <c r="KAK12" s="53"/>
      <c r="KAL12" s="53"/>
      <c r="KAM12" s="53"/>
      <c r="KAN12" s="53"/>
      <c r="KAO12" s="53"/>
      <c r="KAP12" s="53"/>
      <c r="KAQ12" s="53"/>
      <c r="KAR12" s="53"/>
      <c r="KAS12" s="53"/>
      <c r="KAT12" s="53"/>
      <c r="KAU12" s="53"/>
      <c r="KAV12" s="53"/>
      <c r="KAW12" s="53"/>
      <c r="KAX12" s="53"/>
      <c r="KAY12" s="53"/>
      <c r="KAZ12" s="53"/>
      <c r="KBA12" s="53"/>
      <c r="KBB12" s="53"/>
      <c r="KBC12" s="53"/>
      <c r="KBD12" s="53"/>
      <c r="KBE12" s="53"/>
      <c r="KBF12" s="53"/>
      <c r="KBG12" s="53"/>
      <c r="KBH12" s="53"/>
      <c r="KBI12" s="53"/>
      <c r="KBJ12" s="53"/>
      <c r="KBK12" s="53"/>
      <c r="KBL12" s="53"/>
      <c r="KBM12" s="53"/>
      <c r="KBN12" s="53"/>
      <c r="KBO12" s="53"/>
      <c r="KBP12" s="53"/>
      <c r="KBQ12" s="53"/>
      <c r="KBR12" s="53"/>
      <c r="KBS12" s="53"/>
      <c r="KBT12" s="53"/>
      <c r="KBU12" s="53"/>
      <c r="KBV12" s="53"/>
      <c r="KBW12" s="53"/>
      <c r="KBX12" s="53"/>
      <c r="KBY12" s="53"/>
      <c r="KBZ12" s="53"/>
      <c r="KCA12" s="53"/>
      <c r="KCB12" s="53"/>
      <c r="KCC12" s="53"/>
      <c r="KCD12" s="53"/>
      <c r="KCE12" s="53"/>
      <c r="KCF12" s="53"/>
      <c r="KCG12" s="53"/>
      <c r="KCH12" s="53"/>
      <c r="KCI12" s="53"/>
      <c r="KCJ12" s="53"/>
      <c r="KCK12" s="53"/>
      <c r="KCL12" s="53"/>
      <c r="KCM12" s="53"/>
      <c r="KCN12" s="53"/>
      <c r="KCO12" s="53"/>
      <c r="KCP12" s="53"/>
      <c r="KCQ12" s="53"/>
      <c r="KCR12" s="53"/>
      <c r="KCS12" s="53"/>
      <c r="KCT12" s="53"/>
      <c r="KCU12" s="53"/>
      <c r="KCV12" s="53"/>
      <c r="KCW12" s="53"/>
      <c r="KCX12" s="53"/>
      <c r="KCY12" s="53"/>
      <c r="KCZ12" s="53"/>
      <c r="KDA12" s="53"/>
      <c r="KDB12" s="53"/>
      <c r="KDC12" s="53"/>
      <c r="KDD12" s="53"/>
      <c r="KDE12" s="53"/>
      <c r="KDF12" s="53"/>
      <c r="KDG12" s="53"/>
      <c r="KDH12" s="53"/>
      <c r="KDI12" s="53"/>
      <c r="KDJ12" s="53"/>
      <c r="KDK12" s="53"/>
      <c r="KDL12" s="53"/>
      <c r="KDM12" s="53"/>
      <c r="KDN12" s="53"/>
      <c r="KDO12" s="53"/>
      <c r="KDP12" s="53"/>
      <c r="KDQ12" s="53"/>
      <c r="KDR12" s="53"/>
      <c r="KDS12" s="53"/>
      <c r="KDT12" s="53"/>
      <c r="KDU12" s="53"/>
      <c r="KDV12" s="53"/>
      <c r="KDW12" s="53"/>
      <c r="KDX12" s="53"/>
      <c r="KDY12" s="53"/>
      <c r="KDZ12" s="53"/>
      <c r="KEA12" s="53"/>
      <c r="KEB12" s="53"/>
      <c r="KEC12" s="53"/>
      <c r="KED12" s="53"/>
      <c r="KEE12" s="53"/>
      <c r="KEF12" s="53"/>
      <c r="KEG12" s="53"/>
      <c r="KEH12" s="53"/>
      <c r="KEI12" s="53"/>
      <c r="KEJ12" s="53"/>
      <c r="KEK12" s="53"/>
      <c r="KEL12" s="53"/>
      <c r="KEM12" s="53"/>
      <c r="KEN12" s="53"/>
      <c r="KEO12" s="53"/>
      <c r="KEP12" s="53"/>
      <c r="KEQ12" s="53"/>
      <c r="KER12" s="53"/>
      <c r="KES12" s="53"/>
      <c r="KET12" s="53"/>
      <c r="KEU12" s="53"/>
      <c r="KEV12" s="53"/>
      <c r="KEW12" s="53"/>
      <c r="KEX12" s="53"/>
      <c r="KEY12" s="53"/>
      <c r="KEZ12" s="53"/>
      <c r="KFA12" s="53"/>
      <c r="KFB12" s="53"/>
      <c r="KFC12" s="53"/>
      <c r="KFD12" s="53"/>
      <c r="KFE12" s="53"/>
      <c r="KFF12" s="53"/>
      <c r="KFG12" s="53"/>
      <c r="KFH12" s="53"/>
      <c r="KFI12" s="53"/>
      <c r="KFJ12" s="53"/>
      <c r="KFK12" s="53"/>
      <c r="KFL12" s="53"/>
      <c r="KFM12" s="53"/>
      <c r="KFN12" s="53"/>
      <c r="KFO12" s="53"/>
      <c r="KFP12" s="53"/>
      <c r="KFQ12" s="53"/>
      <c r="KFR12" s="53"/>
      <c r="KFS12" s="53"/>
      <c r="KFT12" s="53"/>
      <c r="KFU12" s="53"/>
      <c r="KFV12" s="53"/>
      <c r="KFW12" s="53"/>
      <c r="KFX12" s="53"/>
      <c r="KFY12" s="53"/>
      <c r="KFZ12" s="53"/>
      <c r="KGA12" s="53"/>
      <c r="KGB12" s="53"/>
      <c r="KGC12" s="53"/>
      <c r="KGD12" s="53"/>
      <c r="KGE12" s="53"/>
      <c r="KGF12" s="53"/>
      <c r="KGG12" s="53"/>
      <c r="KGH12" s="53"/>
      <c r="KGI12" s="53"/>
      <c r="KGJ12" s="53"/>
      <c r="KGK12" s="53"/>
      <c r="KGL12" s="53"/>
      <c r="KGM12" s="53"/>
      <c r="KGN12" s="53"/>
      <c r="KGO12" s="53"/>
      <c r="KGP12" s="53"/>
      <c r="KGQ12" s="53"/>
      <c r="KGR12" s="53"/>
      <c r="KGS12" s="53"/>
      <c r="KGT12" s="53"/>
      <c r="KGU12" s="53"/>
      <c r="KGV12" s="53"/>
      <c r="KGW12" s="53"/>
      <c r="KGX12" s="53"/>
      <c r="KGY12" s="53"/>
      <c r="KGZ12" s="53"/>
      <c r="KHA12" s="53"/>
      <c r="KHB12" s="53"/>
      <c r="KHC12" s="53"/>
      <c r="KHD12" s="53"/>
      <c r="KHE12" s="53"/>
      <c r="KHF12" s="53"/>
      <c r="KHG12" s="53"/>
      <c r="KHH12" s="53"/>
      <c r="KHI12" s="53"/>
      <c r="KHJ12" s="53"/>
      <c r="KHK12" s="53"/>
      <c r="KHL12" s="53"/>
      <c r="KHM12" s="53"/>
      <c r="KHN12" s="53"/>
      <c r="KHO12" s="53"/>
      <c r="KHP12" s="53"/>
      <c r="KHQ12" s="53"/>
      <c r="KHR12" s="53"/>
      <c r="KHS12" s="53"/>
      <c r="KHT12" s="53"/>
      <c r="KHU12" s="53"/>
      <c r="KHV12" s="53"/>
      <c r="KHW12" s="53"/>
      <c r="KHX12" s="53"/>
      <c r="KHY12" s="53"/>
      <c r="KHZ12" s="53"/>
      <c r="KIA12" s="53"/>
      <c r="KIB12" s="53"/>
      <c r="KIC12" s="53"/>
      <c r="KID12" s="53"/>
      <c r="KIE12" s="53"/>
      <c r="KIF12" s="53"/>
      <c r="KIG12" s="53"/>
      <c r="KIH12" s="53"/>
      <c r="KII12" s="53"/>
      <c r="KIJ12" s="53"/>
      <c r="KIK12" s="53"/>
      <c r="KIL12" s="53"/>
      <c r="KIM12" s="53"/>
      <c r="KIN12" s="53"/>
      <c r="KIO12" s="53"/>
      <c r="KIP12" s="53"/>
      <c r="KIQ12" s="53"/>
      <c r="KIR12" s="53"/>
      <c r="KIS12" s="53"/>
      <c r="KIT12" s="53"/>
      <c r="KIU12" s="53"/>
      <c r="KIV12" s="53"/>
      <c r="KIW12" s="53"/>
      <c r="KIX12" s="53"/>
      <c r="KIY12" s="53"/>
      <c r="KIZ12" s="53"/>
      <c r="KJA12" s="53"/>
      <c r="KJB12" s="53"/>
      <c r="KJC12" s="53"/>
      <c r="KJD12" s="53"/>
      <c r="KJE12" s="53"/>
      <c r="KJF12" s="53"/>
      <c r="KJG12" s="53"/>
      <c r="KJH12" s="53"/>
      <c r="KJI12" s="53"/>
      <c r="KJJ12" s="53"/>
      <c r="KJK12" s="53"/>
      <c r="KJL12" s="53"/>
      <c r="KJM12" s="53"/>
      <c r="KJN12" s="53"/>
      <c r="KJO12" s="53"/>
      <c r="KJP12" s="53"/>
      <c r="KJQ12" s="53"/>
      <c r="KJR12" s="53"/>
      <c r="KJS12" s="53"/>
      <c r="KJT12" s="53"/>
      <c r="KJU12" s="53"/>
      <c r="KJV12" s="53"/>
      <c r="KJW12" s="53"/>
      <c r="KJX12" s="53"/>
      <c r="KJY12" s="53"/>
      <c r="KJZ12" s="53"/>
      <c r="KKA12" s="53"/>
      <c r="KKB12" s="53"/>
      <c r="KKC12" s="53"/>
      <c r="KKD12" s="53"/>
      <c r="KKE12" s="53"/>
      <c r="KKF12" s="53"/>
      <c r="KKG12" s="53"/>
      <c r="KKH12" s="53"/>
      <c r="KKI12" s="53"/>
      <c r="KKJ12" s="53"/>
      <c r="KKK12" s="53"/>
      <c r="KKL12" s="53"/>
      <c r="KKM12" s="53"/>
      <c r="KKN12" s="53"/>
      <c r="KKO12" s="53"/>
      <c r="KKP12" s="53"/>
      <c r="KKQ12" s="53"/>
      <c r="KKR12" s="53"/>
      <c r="KKS12" s="53"/>
      <c r="KKT12" s="53"/>
      <c r="KKU12" s="53"/>
      <c r="KKV12" s="53"/>
      <c r="KKW12" s="53"/>
      <c r="KKX12" s="53"/>
      <c r="KKY12" s="53"/>
      <c r="KKZ12" s="53"/>
      <c r="KLA12" s="53"/>
      <c r="KLB12" s="53"/>
      <c r="KLC12" s="53"/>
      <c r="KLD12" s="53"/>
      <c r="KLE12" s="53"/>
      <c r="KLF12" s="53"/>
      <c r="KLG12" s="53"/>
      <c r="KLH12" s="53"/>
      <c r="KLI12" s="53"/>
      <c r="KLJ12" s="53"/>
      <c r="KLK12" s="53"/>
      <c r="KLL12" s="53"/>
      <c r="KLM12" s="53"/>
      <c r="KLN12" s="53"/>
      <c r="KLO12" s="53"/>
      <c r="KLP12" s="53"/>
      <c r="KLQ12" s="53"/>
      <c r="KLR12" s="53"/>
      <c r="KLS12" s="53"/>
      <c r="KLT12" s="53"/>
      <c r="KLU12" s="53"/>
      <c r="KLV12" s="53"/>
      <c r="KLW12" s="53"/>
      <c r="KLX12" s="53"/>
      <c r="KLY12" s="53"/>
      <c r="KLZ12" s="53"/>
      <c r="KMA12" s="53"/>
      <c r="KMB12" s="53"/>
      <c r="KMC12" s="53"/>
      <c r="KMD12" s="53"/>
      <c r="KME12" s="53"/>
      <c r="KMF12" s="53"/>
      <c r="KMG12" s="53"/>
      <c r="KMH12" s="53"/>
      <c r="KMI12" s="53"/>
      <c r="KMJ12" s="53"/>
      <c r="KMK12" s="53"/>
      <c r="KML12" s="53"/>
      <c r="KMM12" s="53"/>
      <c r="KMN12" s="53"/>
      <c r="KMO12" s="53"/>
      <c r="KMP12" s="53"/>
      <c r="KMQ12" s="53"/>
      <c r="KMR12" s="53"/>
      <c r="KMS12" s="53"/>
      <c r="KMT12" s="53"/>
      <c r="KMU12" s="53"/>
      <c r="KMV12" s="53"/>
      <c r="KMW12" s="53"/>
      <c r="KMX12" s="53"/>
      <c r="KMY12" s="53"/>
      <c r="KMZ12" s="53"/>
      <c r="KNA12" s="53"/>
      <c r="KNB12" s="53"/>
      <c r="KNC12" s="53"/>
      <c r="KND12" s="53"/>
      <c r="KNE12" s="53"/>
      <c r="KNF12" s="53"/>
      <c r="KNG12" s="53"/>
      <c r="KNH12" s="53"/>
      <c r="KNI12" s="53"/>
      <c r="KNJ12" s="53"/>
      <c r="KNK12" s="53"/>
      <c r="KNL12" s="53"/>
      <c r="KNM12" s="53"/>
      <c r="KNN12" s="53"/>
      <c r="KNO12" s="53"/>
      <c r="KNP12" s="53"/>
      <c r="KNQ12" s="53"/>
      <c r="KNR12" s="53"/>
      <c r="KNS12" s="53"/>
      <c r="KNT12" s="53"/>
      <c r="KNU12" s="53"/>
      <c r="KNV12" s="53"/>
      <c r="KNW12" s="53"/>
      <c r="KNX12" s="53"/>
      <c r="KNY12" s="53"/>
      <c r="KNZ12" s="53"/>
      <c r="KOA12" s="53"/>
      <c r="KOB12" s="53"/>
      <c r="KOC12" s="53"/>
      <c r="KOD12" s="53"/>
      <c r="KOE12" s="53"/>
      <c r="KOF12" s="53"/>
      <c r="KOG12" s="53"/>
      <c r="KOH12" s="53"/>
      <c r="KOI12" s="53"/>
      <c r="KOJ12" s="53"/>
      <c r="KOK12" s="53"/>
      <c r="KOL12" s="53"/>
      <c r="KOM12" s="53"/>
      <c r="KON12" s="53"/>
      <c r="KOO12" s="53"/>
      <c r="KOP12" s="53"/>
      <c r="KOQ12" s="53"/>
      <c r="KOR12" s="53"/>
      <c r="KOS12" s="53"/>
      <c r="KOT12" s="53"/>
      <c r="KOU12" s="53"/>
      <c r="KOV12" s="53"/>
      <c r="KOW12" s="53"/>
      <c r="KOX12" s="53"/>
      <c r="KOY12" s="53"/>
      <c r="KOZ12" s="53"/>
      <c r="KPA12" s="53"/>
      <c r="KPB12" s="53"/>
      <c r="KPC12" s="53"/>
      <c r="KPD12" s="53"/>
      <c r="KPE12" s="53"/>
      <c r="KPF12" s="53"/>
      <c r="KPG12" s="53"/>
      <c r="KPH12" s="53"/>
      <c r="KPI12" s="53"/>
      <c r="KPJ12" s="53"/>
      <c r="KPK12" s="53"/>
      <c r="KPL12" s="53"/>
      <c r="KPM12" s="53"/>
      <c r="KPN12" s="53"/>
      <c r="KPO12" s="53"/>
      <c r="KPP12" s="53"/>
      <c r="KPQ12" s="53"/>
      <c r="KPR12" s="53"/>
      <c r="KPS12" s="53"/>
      <c r="KPT12" s="53"/>
      <c r="KPU12" s="53"/>
      <c r="KPV12" s="53"/>
      <c r="KPW12" s="53"/>
      <c r="KPX12" s="53"/>
      <c r="KPY12" s="53"/>
      <c r="KPZ12" s="53"/>
      <c r="KQA12" s="53"/>
      <c r="KQB12" s="53"/>
      <c r="KQC12" s="53"/>
      <c r="KQD12" s="53"/>
      <c r="KQE12" s="53"/>
      <c r="KQF12" s="53"/>
      <c r="KQG12" s="53"/>
      <c r="KQH12" s="53"/>
      <c r="KQI12" s="53"/>
      <c r="KQJ12" s="53"/>
      <c r="KQK12" s="53"/>
      <c r="KQL12" s="53"/>
      <c r="KQM12" s="53"/>
      <c r="KQN12" s="53"/>
      <c r="KQO12" s="53"/>
      <c r="KQP12" s="53"/>
      <c r="KQQ12" s="53"/>
      <c r="KQR12" s="53"/>
      <c r="KQS12" s="53"/>
      <c r="KQT12" s="53"/>
      <c r="KQU12" s="53"/>
      <c r="KQV12" s="53"/>
      <c r="KQW12" s="53"/>
      <c r="KQX12" s="53"/>
      <c r="KQY12" s="53"/>
      <c r="KQZ12" s="53"/>
      <c r="KRA12" s="53"/>
      <c r="KRB12" s="53"/>
      <c r="KRC12" s="53"/>
      <c r="KRD12" s="53"/>
      <c r="KRE12" s="53"/>
      <c r="KRF12" s="53"/>
      <c r="KRG12" s="53"/>
      <c r="KRH12" s="53"/>
      <c r="KRI12" s="53"/>
      <c r="KRJ12" s="53"/>
      <c r="KRK12" s="53"/>
      <c r="KRL12" s="53"/>
      <c r="KRM12" s="53"/>
      <c r="KRN12" s="53"/>
      <c r="KRO12" s="53"/>
      <c r="KRP12" s="53"/>
      <c r="KRQ12" s="53"/>
      <c r="KRR12" s="53"/>
      <c r="KRS12" s="53"/>
      <c r="KRT12" s="53"/>
      <c r="KRU12" s="53"/>
      <c r="KRV12" s="53"/>
      <c r="KRW12" s="53"/>
      <c r="KRX12" s="53"/>
      <c r="KRY12" s="53"/>
      <c r="KRZ12" s="53"/>
      <c r="KSA12" s="53"/>
      <c r="KSB12" s="53"/>
      <c r="KSC12" s="53"/>
      <c r="KSD12" s="53"/>
      <c r="KSE12" s="53"/>
      <c r="KSF12" s="53"/>
      <c r="KSG12" s="53"/>
      <c r="KSH12" s="53"/>
      <c r="KSI12" s="53"/>
      <c r="KSJ12" s="53"/>
      <c r="KSK12" s="53"/>
      <c r="KSL12" s="53"/>
      <c r="KSM12" s="53"/>
      <c r="KSN12" s="53"/>
      <c r="KSO12" s="53"/>
      <c r="KSP12" s="53"/>
      <c r="KSQ12" s="53"/>
      <c r="KSR12" s="53"/>
      <c r="KSS12" s="53"/>
      <c r="KST12" s="53"/>
      <c r="KSU12" s="53"/>
      <c r="KSV12" s="53"/>
      <c r="KSW12" s="53"/>
      <c r="KSX12" s="53"/>
      <c r="KSY12" s="53"/>
      <c r="KSZ12" s="53"/>
      <c r="KTA12" s="53"/>
      <c r="KTB12" s="53"/>
      <c r="KTC12" s="53"/>
      <c r="KTD12" s="53"/>
      <c r="KTE12" s="53"/>
      <c r="KTF12" s="53"/>
      <c r="KTG12" s="53"/>
      <c r="KTH12" s="53"/>
      <c r="KTI12" s="53"/>
      <c r="KTJ12" s="53"/>
      <c r="KTK12" s="53"/>
      <c r="KTL12" s="53"/>
      <c r="KTM12" s="53"/>
      <c r="KTN12" s="53"/>
      <c r="KTO12" s="53"/>
      <c r="KTP12" s="53"/>
      <c r="KTQ12" s="53"/>
      <c r="KTR12" s="53"/>
      <c r="KTS12" s="53"/>
      <c r="KTT12" s="53"/>
      <c r="KTU12" s="53"/>
      <c r="KTV12" s="53"/>
      <c r="KTW12" s="53"/>
      <c r="KTX12" s="53"/>
      <c r="KTY12" s="53"/>
      <c r="KTZ12" s="53"/>
      <c r="KUA12" s="53"/>
      <c r="KUB12" s="53"/>
      <c r="KUC12" s="53"/>
      <c r="KUD12" s="53"/>
      <c r="KUE12" s="53"/>
      <c r="KUF12" s="53"/>
      <c r="KUG12" s="53"/>
      <c r="KUH12" s="53"/>
      <c r="KUI12" s="53"/>
      <c r="KUJ12" s="53"/>
      <c r="KUK12" s="53"/>
      <c r="KUL12" s="53"/>
      <c r="KUM12" s="53"/>
      <c r="KUN12" s="53"/>
      <c r="KUO12" s="53"/>
      <c r="KUP12" s="53"/>
      <c r="KUQ12" s="53"/>
      <c r="KUR12" s="53"/>
      <c r="KUS12" s="53"/>
      <c r="KUT12" s="53"/>
      <c r="KUU12" s="53"/>
      <c r="KUV12" s="53"/>
      <c r="KUW12" s="53"/>
      <c r="KUX12" s="53"/>
      <c r="KUY12" s="53"/>
      <c r="KUZ12" s="53"/>
      <c r="KVA12" s="53"/>
      <c r="KVB12" s="53"/>
      <c r="KVC12" s="53"/>
      <c r="KVD12" s="53"/>
      <c r="KVE12" s="53"/>
      <c r="KVF12" s="53"/>
      <c r="KVG12" s="53"/>
      <c r="KVH12" s="53"/>
      <c r="KVI12" s="53"/>
      <c r="KVJ12" s="53"/>
      <c r="KVK12" s="53"/>
      <c r="KVL12" s="53"/>
      <c r="KVM12" s="53"/>
      <c r="KVN12" s="53"/>
      <c r="KVO12" s="53"/>
      <c r="KVP12" s="53"/>
      <c r="KVQ12" s="53"/>
      <c r="KVR12" s="53"/>
      <c r="KVS12" s="53"/>
      <c r="KVT12" s="53"/>
      <c r="KVU12" s="53"/>
      <c r="KVV12" s="53"/>
      <c r="KVW12" s="53"/>
      <c r="KVX12" s="53"/>
      <c r="KVY12" s="53"/>
      <c r="KVZ12" s="53"/>
      <c r="KWA12" s="53"/>
      <c r="KWB12" s="53"/>
      <c r="KWC12" s="53"/>
      <c r="KWD12" s="53"/>
      <c r="KWE12" s="53"/>
      <c r="KWF12" s="53"/>
      <c r="KWG12" s="53"/>
      <c r="KWH12" s="53"/>
      <c r="KWI12" s="53"/>
      <c r="KWJ12" s="53"/>
      <c r="KWK12" s="53"/>
      <c r="KWL12" s="53"/>
      <c r="KWM12" s="53"/>
      <c r="KWN12" s="53"/>
      <c r="KWO12" s="53"/>
      <c r="KWP12" s="53"/>
      <c r="KWQ12" s="53"/>
      <c r="KWR12" s="53"/>
      <c r="KWS12" s="53"/>
      <c r="KWT12" s="53"/>
      <c r="KWU12" s="53"/>
      <c r="KWV12" s="53"/>
      <c r="KWW12" s="53"/>
      <c r="KWX12" s="53"/>
      <c r="KWY12" s="53"/>
      <c r="KWZ12" s="53"/>
      <c r="KXA12" s="53"/>
      <c r="KXB12" s="53"/>
      <c r="KXC12" s="53"/>
      <c r="KXD12" s="53"/>
      <c r="KXE12" s="53"/>
      <c r="KXF12" s="53"/>
      <c r="KXG12" s="53"/>
      <c r="KXH12" s="53"/>
      <c r="KXI12" s="53"/>
      <c r="KXJ12" s="53"/>
      <c r="KXK12" s="53"/>
      <c r="KXL12" s="53"/>
      <c r="KXM12" s="53"/>
      <c r="KXN12" s="53"/>
      <c r="KXO12" s="53"/>
      <c r="KXP12" s="53"/>
      <c r="KXQ12" s="53"/>
      <c r="KXR12" s="53"/>
      <c r="KXS12" s="53"/>
      <c r="KXT12" s="53"/>
      <c r="KXU12" s="53"/>
      <c r="KXV12" s="53"/>
      <c r="KXW12" s="53"/>
      <c r="KXX12" s="53"/>
      <c r="KXY12" s="53"/>
      <c r="KXZ12" s="53"/>
      <c r="KYA12" s="53"/>
      <c r="KYB12" s="53"/>
      <c r="KYC12" s="53"/>
      <c r="KYD12" s="53"/>
      <c r="KYE12" s="53"/>
      <c r="KYF12" s="53"/>
      <c r="KYG12" s="53"/>
      <c r="KYH12" s="53"/>
      <c r="KYI12" s="53"/>
      <c r="KYJ12" s="53"/>
      <c r="KYK12" s="53"/>
      <c r="KYL12" s="53"/>
      <c r="KYM12" s="53"/>
      <c r="KYN12" s="53"/>
      <c r="KYO12" s="53"/>
      <c r="KYP12" s="53"/>
      <c r="KYQ12" s="53"/>
      <c r="KYR12" s="53"/>
      <c r="KYS12" s="53"/>
      <c r="KYT12" s="53"/>
      <c r="KYU12" s="53"/>
      <c r="KYV12" s="53"/>
      <c r="KYW12" s="53"/>
      <c r="KYX12" s="53"/>
      <c r="KYY12" s="53"/>
      <c r="KYZ12" s="53"/>
      <c r="KZA12" s="53"/>
      <c r="KZB12" s="53"/>
      <c r="KZC12" s="53"/>
      <c r="KZD12" s="53"/>
      <c r="KZE12" s="53"/>
      <c r="KZF12" s="53"/>
      <c r="KZG12" s="53"/>
      <c r="KZH12" s="53"/>
      <c r="KZI12" s="53"/>
      <c r="KZJ12" s="53"/>
      <c r="KZK12" s="53"/>
      <c r="KZL12" s="53"/>
      <c r="KZM12" s="53"/>
      <c r="KZN12" s="53"/>
      <c r="KZO12" s="53"/>
      <c r="KZP12" s="53"/>
      <c r="KZQ12" s="53"/>
      <c r="KZR12" s="53"/>
      <c r="KZS12" s="53"/>
      <c r="KZT12" s="53"/>
      <c r="KZU12" s="53"/>
      <c r="KZV12" s="53"/>
      <c r="KZW12" s="53"/>
      <c r="KZX12" s="53"/>
      <c r="KZY12" s="53"/>
      <c r="KZZ12" s="53"/>
      <c r="LAA12" s="53"/>
      <c r="LAB12" s="53"/>
      <c r="LAC12" s="53"/>
      <c r="LAD12" s="53"/>
      <c r="LAE12" s="53"/>
      <c r="LAF12" s="53"/>
      <c r="LAG12" s="53"/>
      <c r="LAH12" s="53"/>
      <c r="LAI12" s="53"/>
      <c r="LAJ12" s="53"/>
      <c r="LAK12" s="53"/>
      <c r="LAL12" s="53"/>
      <c r="LAM12" s="53"/>
      <c r="LAN12" s="53"/>
      <c r="LAO12" s="53"/>
      <c r="LAP12" s="53"/>
      <c r="LAQ12" s="53"/>
      <c r="LAR12" s="53"/>
      <c r="LAS12" s="53"/>
      <c r="LAT12" s="53"/>
      <c r="LAU12" s="53"/>
      <c r="LAV12" s="53"/>
      <c r="LAW12" s="53"/>
      <c r="LAX12" s="53"/>
      <c r="LAY12" s="53"/>
      <c r="LAZ12" s="53"/>
      <c r="LBA12" s="53"/>
      <c r="LBB12" s="53"/>
      <c r="LBC12" s="53"/>
      <c r="LBD12" s="53"/>
      <c r="LBE12" s="53"/>
      <c r="LBF12" s="53"/>
      <c r="LBG12" s="53"/>
      <c r="LBH12" s="53"/>
      <c r="LBI12" s="53"/>
      <c r="LBJ12" s="53"/>
      <c r="LBK12" s="53"/>
      <c r="LBL12" s="53"/>
      <c r="LBM12" s="53"/>
      <c r="LBN12" s="53"/>
      <c r="LBO12" s="53"/>
      <c r="LBP12" s="53"/>
      <c r="LBQ12" s="53"/>
      <c r="LBR12" s="53"/>
      <c r="LBS12" s="53"/>
      <c r="LBT12" s="53"/>
      <c r="LBU12" s="53"/>
      <c r="LBV12" s="53"/>
      <c r="LBW12" s="53"/>
      <c r="LBX12" s="53"/>
      <c r="LBY12" s="53"/>
      <c r="LBZ12" s="53"/>
      <c r="LCA12" s="53"/>
      <c r="LCB12" s="53"/>
      <c r="LCC12" s="53"/>
      <c r="LCD12" s="53"/>
      <c r="LCE12" s="53"/>
      <c r="LCF12" s="53"/>
      <c r="LCG12" s="53"/>
      <c r="LCH12" s="53"/>
      <c r="LCI12" s="53"/>
      <c r="LCJ12" s="53"/>
      <c r="LCK12" s="53"/>
      <c r="LCL12" s="53"/>
      <c r="LCM12" s="53"/>
      <c r="LCN12" s="53"/>
      <c r="LCO12" s="53"/>
      <c r="LCP12" s="53"/>
      <c r="LCQ12" s="53"/>
      <c r="LCR12" s="53"/>
      <c r="LCS12" s="53"/>
      <c r="LCT12" s="53"/>
      <c r="LCU12" s="53"/>
      <c r="LCV12" s="53"/>
      <c r="LCW12" s="53"/>
      <c r="LCX12" s="53"/>
      <c r="LCY12" s="53"/>
      <c r="LCZ12" s="53"/>
      <c r="LDA12" s="53"/>
      <c r="LDB12" s="53"/>
      <c r="LDC12" s="53"/>
      <c r="LDD12" s="53"/>
      <c r="LDE12" s="53"/>
      <c r="LDF12" s="53"/>
      <c r="LDG12" s="53"/>
      <c r="LDH12" s="53"/>
      <c r="LDI12" s="53"/>
      <c r="LDJ12" s="53"/>
      <c r="LDK12" s="53"/>
      <c r="LDL12" s="53"/>
      <c r="LDM12" s="53"/>
      <c r="LDN12" s="53"/>
      <c r="LDO12" s="53"/>
      <c r="LDP12" s="53"/>
      <c r="LDQ12" s="53"/>
      <c r="LDR12" s="53"/>
      <c r="LDS12" s="53"/>
      <c r="LDT12" s="53"/>
      <c r="LDU12" s="53"/>
      <c r="LDV12" s="53"/>
      <c r="LDW12" s="53"/>
      <c r="LDX12" s="53"/>
      <c r="LDY12" s="53"/>
      <c r="LDZ12" s="53"/>
      <c r="LEA12" s="53"/>
      <c r="LEB12" s="53"/>
      <c r="LEC12" s="53"/>
      <c r="LED12" s="53"/>
      <c r="LEE12" s="53"/>
      <c r="LEF12" s="53"/>
      <c r="LEG12" s="53"/>
      <c r="LEH12" s="53"/>
      <c r="LEI12" s="53"/>
      <c r="LEJ12" s="53"/>
      <c r="LEK12" s="53"/>
      <c r="LEL12" s="53"/>
      <c r="LEM12" s="53"/>
      <c r="LEN12" s="53"/>
      <c r="LEO12" s="53"/>
      <c r="LEP12" s="53"/>
      <c r="LEQ12" s="53"/>
      <c r="LER12" s="53"/>
      <c r="LES12" s="53"/>
      <c r="LET12" s="53"/>
      <c r="LEU12" s="53"/>
      <c r="LEV12" s="53"/>
      <c r="LEW12" s="53"/>
      <c r="LEX12" s="53"/>
      <c r="LEY12" s="53"/>
      <c r="LEZ12" s="53"/>
      <c r="LFA12" s="53"/>
      <c r="LFB12" s="53"/>
      <c r="LFC12" s="53"/>
      <c r="LFD12" s="53"/>
      <c r="LFE12" s="53"/>
      <c r="LFF12" s="53"/>
      <c r="LFG12" s="53"/>
      <c r="LFH12" s="53"/>
      <c r="LFI12" s="53"/>
      <c r="LFJ12" s="53"/>
      <c r="LFK12" s="53"/>
      <c r="LFL12" s="53"/>
      <c r="LFM12" s="53"/>
      <c r="LFN12" s="53"/>
      <c r="LFO12" s="53"/>
      <c r="LFP12" s="53"/>
      <c r="LFQ12" s="53"/>
      <c r="LFR12" s="53"/>
      <c r="LFS12" s="53"/>
      <c r="LFT12" s="53"/>
      <c r="LFU12" s="53"/>
      <c r="LFV12" s="53"/>
      <c r="LFW12" s="53"/>
      <c r="LFX12" s="53"/>
      <c r="LFY12" s="53"/>
      <c r="LFZ12" s="53"/>
      <c r="LGA12" s="53"/>
      <c r="LGB12" s="53"/>
      <c r="LGC12" s="53"/>
      <c r="LGD12" s="53"/>
      <c r="LGE12" s="53"/>
      <c r="LGF12" s="53"/>
      <c r="LGG12" s="53"/>
      <c r="LGH12" s="53"/>
      <c r="LGI12" s="53"/>
      <c r="LGJ12" s="53"/>
      <c r="LGK12" s="53"/>
      <c r="LGL12" s="53"/>
      <c r="LGM12" s="53"/>
      <c r="LGN12" s="53"/>
      <c r="LGO12" s="53"/>
      <c r="LGP12" s="53"/>
      <c r="LGQ12" s="53"/>
      <c r="LGR12" s="53"/>
      <c r="LGS12" s="53"/>
      <c r="LGT12" s="53"/>
      <c r="LGU12" s="53"/>
      <c r="LGV12" s="53"/>
      <c r="LGW12" s="53"/>
      <c r="LGX12" s="53"/>
      <c r="LGY12" s="53"/>
      <c r="LGZ12" s="53"/>
      <c r="LHA12" s="53"/>
      <c r="LHB12" s="53"/>
      <c r="LHC12" s="53"/>
      <c r="LHD12" s="53"/>
      <c r="LHE12" s="53"/>
      <c r="LHF12" s="53"/>
      <c r="LHG12" s="53"/>
      <c r="LHH12" s="53"/>
      <c r="LHI12" s="53"/>
      <c r="LHJ12" s="53"/>
      <c r="LHK12" s="53"/>
      <c r="LHL12" s="53"/>
      <c r="LHM12" s="53"/>
      <c r="LHN12" s="53"/>
      <c r="LHO12" s="53"/>
      <c r="LHP12" s="53"/>
      <c r="LHQ12" s="53"/>
      <c r="LHR12" s="53"/>
      <c r="LHS12" s="53"/>
      <c r="LHT12" s="53"/>
      <c r="LHU12" s="53"/>
      <c r="LHV12" s="53"/>
      <c r="LHW12" s="53"/>
      <c r="LHX12" s="53"/>
      <c r="LHY12" s="53"/>
      <c r="LHZ12" s="53"/>
      <c r="LIA12" s="53"/>
      <c r="LIB12" s="53"/>
      <c r="LIC12" s="53"/>
      <c r="LID12" s="53"/>
      <c r="LIE12" s="53"/>
      <c r="LIF12" s="53"/>
      <c r="LIG12" s="53"/>
      <c r="LIH12" s="53"/>
      <c r="LII12" s="53"/>
      <c r="LIJ12" s="53"/>
      <c r="LIK12" s="53"/>
      <c r="LIL12" s="53"/>
      <c r="LIM12" s="53"/>
      <c r="LIN12" s="53"/>
      <c r="LIO12" s="53"/>
      <c r="LIP12" s="53"/>
      <c r="LIQ12" s="53"/>
      <c r="LIR12" s="53"/>
      <c r="LIS12" s="53"/>
      <c r="LIT12" s="53"/>
      <c r="LIU12" s="53"/>
      <c r="LIV12" s="53"/>
      <c r="LIW12" s="53"/>
      <c r="LIX12" s="53"/>
      <c r="LIY12" s="53"/>
      <c r="LIZ12" s="53"/>
      <c r="LJA12" s="53"/>
      <c r="LJB12" s="53"/>
      <c r="LJC12" s="53"/>
      <c r="LJD12" s="53"/>
      <c r="LJE12" s="53"/>
      <c r="LJF12" s="53"/>
      <c r="LJG12" s="53"/>
      <c r="LJH12" s="53"/>
      <c r="LJI12" s="53"/>
      <c r="LJJ12" s="53"/>
      <c r="LJK12" s="53"/>
      <c r="LJL12" s="53"/>
      <c r="LJM12" s="53"/>
      <c r="LJN12" s="53"/>
      <c r="LJO12" s="53"/>
      <c r="LJP12" s="53"/>
      <c r="LJQ12" s="53"/>
      <c r="LJR12" s="53"/>
      <c r="LJS12" s="53"/>
      <c r="LJT12" s="53"/>
      <c r="LJU12" s="53"/>
      <c r="LJV12" s="53"/>
      <c r="LJW12" s="53"/>
      <c r="LJX12" s="53"/>
      <c r="LJY12" s="53"/>
      <c r="LJZ12" s="53"/>
      <c r="LKA12" s="53"/>
      <c r="LKB12" s="53"/>
      <c r="LKC12" s="53"/>
      <c r="LKD12" s="53"/>
      <c r="LKE12" s="53"/>
      <c r="LKF12" s="53"/>
      <c r="LKG12" s="53"/>
      <c r="LKH12" s="53"/>
      <c r="LKI12" s="53"/>
      <c r="LKJ12" s="53"/>
      <c r="LKK12" s="53"/>
      <c r="LKL12" s="53"/>
      <c r="LKM12" s="53"/>
      <c r="LKN12" s="53"/>
      <c r="LKO12" s="53"/>
      <c r="LKP12" s="53"/>
      <c r="LKQ12" s="53"/>
      <c r="LKR12" s="53"/>
      <c r="LKS12" s="53"/>
      <c r="LKT12" s="53"/>
      <c r="LKU12" s="53"/>
      <c r="LKV12" s="53"/>
      <c r="LKW12" s="53"/>
      <c r="LKX12" s="53"/>
      <c r="LKY12" s="53"/>
      <c r="LKZ12" s="53"/>
      <c r="LLA12" s="53"/>
      <c r="LLB12" s="53"/>
      <c r="LLC12" s="53"/>
      <c r="LLD12" s="53"/>
      <c r="LLE12" s="53"/>
      <c r="LLF12" s="53"/>
      <c r="LLG12" s="53"/>
      <c r="LLH12" s="53"/>
      <c r="LLI12" s="53"/>
      <c r="LLJ12" s="53"/>
      <c r="LLK12" s="53"/>
      <c r="LLL12" s="53"/>
      <c r="LLM12" s="53"/>
      <c r="LLN12" s="53"/>
      <c r="LLO12" s="53"/>
      <c r="LLP12" s="53"/>
      <c r="LLQ12" s="53"/>
      <c r="LLR12" s="53"/>
      <c r="LLS12" s="53"/>
      <c r="LLT12" s="53"/>
      <c r="LLU12" s="53"/>
      <c r="LLV12" s="53"/>
      <c r="LLW12" s="53"/>
      <c r="LLX12" s="53"/>
      <c r="LLY12" s="53"/>
      <c r="LLZ12" s="53"/>
      <c r="LMA12" s="53"/>
      <c r="LMB12" s="53"/>
      <c r="LMC12" s="53"/>
      <c r="LMD12" s="53"/>
      <c r="LME12" s="53"/>
      <c r="LMF12" s="53"/>
      <c r="LMG12" s="53"/>
      <c r="LMH12" s="53"/>
      <c r="LMI12" s="53"/>
      <c r="LMJ12" s="53"/>
      <c r="LMK12" s="53"/>
      <c r="LML12" s="53"/>
      <c r="LMM12" s="53"/>
      <c r="LMN12" s="53"/>
      <c r="LMO12" s="53"/>
      <c r="LMP12" s="53"/>
      <c r="LMQ12" s="53"/>
      <c r="LMR12" s="53"/>
      <c r="LMS12" s="53"/>
      <c r="LMT12" s="53"/>
      <c r="LMU12" s="53"/>
      <c r="LMV12" s="53"/>
      <c r="LMW12" s="53"/>
      <c r="LMX12" s="53"/>
      <c r="LMY12" s="53"/>
      <c r="LMZ12" s="53"/>
      <c r="LNA12" s="53"/>
      <c r="LNB12" s="53"/>
      <c r="LNC12" s="53"/>
      <c r="LND12" s="53"/>
      <c r="LNE12" s="53"/>
      <c r="LNF12" s="53"/>
      <c r="LNG12" s="53"/>
      <c r="LNH12" s="53"/>
      <c r="LNI12" s="53"/>
      <c r="LNJ12" s="53"/>
      <c r="LNK12" s="53"/>
      <c r="LNL12" s="53"/>
      <c r="LNM12" s="53"/>
      <c r="LNN12" s="53"/>
      <c r="LNO12" s="53"/>
      <c r="LNP12" s="53"/>
      <c r="LNQ12" s="53"/>
      <c r="LNR12" s="53"/>
      <c r="LNS12" s="53"/>
      <c r="LNT12" s="53"/>
      <c r="LNU12" s="53"/>
      <c r="LNV12" s="53"/>
      <c r="LNW12" s="53"/>
      <c r="LNX12" s="53"/>
      <c r="LNY12" s="53"/>
      <c r="LNZ12" s="53"/>
      <c r="LOA12" s="53"/>
      <c r="LOB12" s="53"/>
      <c r="LOC12" s="53"/>
      <c r="LOD12" s="53"/>
      <c r="LOE12" s="53"/>
      <c r="LOF12" s="53"/>
      <c r="LOG12" s="53"/>
      <c r="LOH12" s="53"/>
      <c r="LOI12" s="53"/>
      <c r="LOJ12" s="53"/>
      <c r="LOK12" s="53"/>
      <c r="LOL12" s="53"/>
      <c r="LOM12" s="53"/>
      <c r="LON12" s="53"/>
      <c r="LOO12" s="53"/>
      <c r="LOP12" s="53"/>
      <c r="LOQ12" s="53"/>
      <c r="LOR12" s="53"/>
      <c r="LOS12" s="53"/>
      <c r="LOT12" s="53"/>
      <c r="LOU12" s="53"/>
      <c r="LOV12" s="53"/>
      <c r="LOW12" s="53"/>
      <c r="LOX12" s="53"/>
      <c r="LOY12" s="53"/>
      <c r="LOZ12" s="53"/>
      <c r="LPA12" s="53"/>
      <c r="LPB12" s="53"/>
      <c r="LPC12" s="53"/>
      <c r="LPD12" s="53"/>
      <c r="LPE12" s="53"/>
      <c r="LPF12" s="53"/>
      <c r="LPG12" s="53"/>
      <c r="LPH12" s="53"/>
      <c r="LPI12" s="53"/>
      <c r="LPJ12" s="53"/>
      <c r="LPK12" s="53"/>
      <c r="LPL12" s="53"/>
      <c r="LPM12" s="53"/>
      <c r="LPN12" s="53"/>
      <c r="LPO12" s="53"/>
      <c r="LPP12" s="53"/>
      <c r="LPQ12" s="53"/>
      <c r="LPR12" s="53"/>
      <c r="LPS12" s="53"/>
      <c r="LPT12" s="53"/>
      <c r="LPU12" s="53"/>
      <c r="LPV12" s="53"/>
      <c r="LPW12" s="53"/>
      <c r="LPX12" s="53"/>
      <c r="LPY12" s="53"/>
      <c r="LPZ12" s="53"/>
      <c r="LQA12" s="53"/>
      <c r="LQB12" s="53"/>
      <c r="LQC12" s="53"/>
      <c r="LQD12" s="53"/>
      <c r="LQE12" s="53"/>
      <c r="LQF12" s="53"/>
      <c r="LQG12" s="53"/>
      <c r="LQH12" s="53"/>
      <c r="LQI12" s="53"/>
      <c r="LQJ12" s="53"/>
      <c r="LQK12" s="53"/>
      <c r="LQL12" s="53"/>
      <c r="LQM12" s="53"/>
      <c r="LQN12" s="53"/>
      <c r="LQO12" s="53"/>
      <c r="LQP12" s="53"/>
      <c r="LQQ12" s="53"/>
      <c r="LQR12" s="53"/>
      <c r="LQS12" s="53"/>
      <c r="LQT12" s="53"/>
      <c r="LQU12" s="53"/>
      <c r="LQV12" s="53"/>
      <c r="LQW12" s="53"/>
      <c r="LQX12" s="53"/>
      <c r="LQY12" s="53"/>
      <c r="LQZ12" s="53"/>
      <c r="LRA12" s="53"/>
      <c r="LRB12" s="53"/>
      <c r="LRC12" s="53"/>
      <c r="LRD12" s="53"/>
      <c r="LRE12" s="53"/>
      <c r="LRF12" s="53"/>
      <c r="LRG12" s="53"/>
      <c r="LRH12" s="53"/>
      <c r="LRI12" s="53"/>
      <c r="LRJ12" s="53"/>
      <c r="LRK12" s="53"/>
      <c r="LRL12" s="53"/>
      <c r="LRM12" s="53"/>
      <c r="LRN12" s="53"/>
      <c r="LRO12" s="53"/>
      <c r="LRP12" s="53"/>
      <c r="LRQ12" s="53"/>
      <c r="LRR12" s="53"/>
      <c r="LRS12" s="53"/>
      <c r="LRT12" s="53"/>
      <c r="LRU12" s="53"/>
      <c r="LRV12" s="53"/>
      <c r="LRW12" s="53"/>
      <c r="LRX12" s="53"/>
      <c r="LRY12" s="53"/>
      <c r="LRZ12" s="53"/>
      <c r="LSA12" s="53"/>
      <c r="LSB12" s="53"/>
      <c r="LSC12" s="53"/>
      <c r="LSD12" s="53"/>
      <c r="LSE12" s="53"/>
      <c r="LSF12" s="53"/>
      <c r="LSG12" s="53"/>
      <c r="LSH12" s="53"/>
      <c r="LSI12" s="53"/>
      <c r="LSJ12" s="53"/>
      <c r="LSK12" s="53"/>
      <c r="LSL12" s="53"/>
      <c r="LSM12" s="53"/>
      <c r="LSN12" s="53"/>
      <c r="LSO12" s="53"/>
      <c r="LSP12" s="53"/>
      <c r="LSQ12" s="53"/>
      <c r="LSR12" s="53"/>
      <c r="LSS12" s="53"/>
      <c r="LST12" s="53"/>
      <c r="LSU12" s="53"/>
      <c r="LSV12" s="53"/>
      <c r="LSW12" s="53"/>
      <c r="LSX12" s="53"/>
      <c r="LSY12" s="53"/>
      <c r="LSZ12" s="53"/>
      <c r="LTA12" s="53"/>
      <c r="LTB12" s="53"/>
      <c r="LTC12" s="53"/>
      <c r="LTD12" s="53"/>
      <c r="LTE12" s="53"/>
      <c r="LTF12" s="53"/>
      <c r="LTG12" s="53"/>
      <c r="LTH12" s="53"/>
      <c r="LTI12" s="53"/>
      <c r="LTJ12" s="53"/>
      <c r="LTK12" s="53"/>
      <c r="LTL12" s="53"/>
      <c r="LTM12" s="53"/>
      <c r="LTN12" s="53"/>
      <c r="LTO12" s="53"/>
      <c r="LTP12" s="53"/>
      <c r="LTQ12" s="53"/>
      <c r="LTR12" s="53"/>
      <c r="LTS12" s="53"/>
      <c r="LTT12" s="53"/>
      <c r="LTU12" s="53"/>
      <c r="LTV12" s="53"/>
      <c r="LTW12" s="53"/>
      <c r="LTX12" s="53"/>
      <c r="LTY12" s="53"/>
      <c r="LTZ12" s="53"/>
      <c r="LUA12" s="53"/>
      <c r="LUB12" s="53"/>
      <c r="LUC12" s="53"/>
      <c r="LUD12" s="53"/>
      <c r="LUE12" s="53"/>
      <c r="LUF12" s="53"/>
      <c r="LUG12" s="53"/>
      <c r="LUH12" s="53"/>
      <c r="LUI12" s="53"/>
      <c r="LUJ12" s="53"/>
      <c r="LUK12" s="53"/>
      <c r="LUL12" s="53"/>
      <c r="LUM12" s="53"/>
      <c r="LUN12" s="53"/>
      <c r="LUO12" s="53"/>
      <c r="LUP12" s="53"/>
      <c r="LUQ12" s="53"/>
      <c r="LUR12" s="53"/>
      <c r="LUS12" s="53"/>
      <c r="LUT12" s="53"/>
      <c r="LUU12" s="53"/>
      <c r="LUV12" s="53"/>
      <c r="LUW12" s="53"/>
      <c r="LUX12" s="53"/>
      <c r="LUY12" s="53"/>
      <c r="LUZ12" s="53"/>
      <c r="LVA12" s="53"/>
      <c r="LVB12" s="53"/>
      <c r="LVC12" s="53"/>
      <c r="LVD12" s="53"/>
      <c r="LVE12" s="53"/>
      <c r="LVF12" s="53"/>
      <c r="LVG12" s="53"/>
      <c r="LVH12" s="53"/>
      <c r="LVI12" s="53"/>
      <c r="LVJ12" s="53"/>
      <c r="LVK12" s="53"/>
      <c r="LVL12" s="53"/>
      <c r="LVM12" s="53"/>
      <c r="LVN12" s="53"/>
      <c r="LVO12" s="53"/>
      <c r="LVP12" s="53"/>
      <c r="LVQ12" s="53"/>
      <c r="LVR12" s="53"/>
      <c r="LVS12" s="53"/>
      <c r="LVT12" s="53"/>
      <c r="LVU12" s="53"/>
      <c r="LVV12" s="53"/>
      <c r="LVW12" s="53"/>
      <c r="LVX12" s="53"/>
      <c r="LVY12" s="53"/>
      <c r="LVZ12" s="53"/>
      <c r="LWA12" s="53"/>
      <c r="LWB12" s="53"/>
      <c r="LWC12" s="53"/>
      <c r="LWD12" s="53"/>
      <c r="LWE12" s="53"/>
      <c r="LWF12" s="53"/>
      <c r="LWG12" s="53"/>
      <c r="LWH12" s="53"/>
      <c r="LWI12" s="53"/>
      <c r="LWJ12" s="53"/>
      <c r="LWK12" s="53"/>
      <c r="LWL12" s="53"/>
      <c r="LWM12" s="53"/>
      <c r="LWN12" s="53"/>
      <c r="LWO12" s="53"/>
      <c r="LWP12" s="53"/>
      <c r="LWQ12" s="53"/>
      <c r="LWR12" s="53"/>
      <c r="LWS12" s="53"/>
      <c r="LWT12" s="53"/>
      <c r="LWU12" s="53"/>
      <c r="LWV12" s="53"/>
      <c r="LWW12" s="53"/>
      <c r="LWX12" s="53"/>
      <c r="LWY12" s="53"/>
      <c r="LWZ12" s="53"/>
      <c r="LXA12" s="53"/>
      <c r="LXB12" s="53"/>
      <c r="LXC12" s="53"/>
      <c r="LXD12" s="53"/>
      <c r="LXE12" s="53"/>
      <c r="LXF12" s="53"/>
      <c r="LXG12" s="53"/>
      <c r="LXH12" s="53"/>
      <c r="LXI12" s="53"/>
      <c r="LXJ12" s="53"/>
      <c r="LXK12" s="53"/>
      <c r="LXL12" s="53"/>
      <c r="LXM12" s="53"/>
      <c r="LXN12" s="53"/>
      <c r="LXO12" s="53"/>
      <c r="LXP12" s="53"/>
      <c r="LXQ12" s="53"/>
      <c r="LXR12" s="53"/>
      <c r="LXS12" s="53"/>
      <c r="LXT12" s="53"/>
      <c r="LXU12" s="53"/>
      <c r="LXV12" s="53"/>
      <c r="LXW12" s="53"/>
      <c r="LXX12" s="53"/>
      <c r="LXY12" s="53"/>
      <c r="LXZ12" s="53"/>
      <c r="LYA12" s="53"/>
      <c r="LYB12" s="53"/>
      <c r="LYC12" s="53"/>
      <c r="LYD12" s="53"/>
      <c r="LYE12" s="53"/>
      <c r="LYF12" s="53"/>
      <c r="LYG12" s="53"/>
      <c r="LYH12" s="53"/>
      <c r="LYI12" s="53"/>
      <c r="LYJ12" s="53"/>
      <c r="LYK12" s="53"/>
      <c r="LYL12" s="53"/>
      <c r="LYM12" s="53"/>
      <c r="LYN12" s="53"/>
      <c r="LYO12" s="53"/>
      <c r="LYP12" s="53"/>
      <c r="LYQ12" s="53"/>
      <c r="LYR12" s="53"/>
      <c r="LYS12" s="53"/>
      <c r="LYT12" s="53"/>
      <c r="LYU12" s="53"/>
      <c r="LYV12" s="53"/>
      <c r="LYW12" s="53"/>
      <c r="LYX12" s="53"/>
      <c r="LYY12" s="53"/>
      <c r="LYZ12" s="53"/>
      <c r="LZA12" s="53"/>
      <c r="LZB12" s="53"/>
      <c r="LZC12" s="53"/>
      <c r="LZD12" s="53"/>
      <c r="LZE12" s="53"/>
      <c r="LZF12" s="53"/>
      <c r="LZG12" s="53"/>
      <c r="LZH12" s="53"/>
      <c r="LZI12" s="53"/>
      <c r="LZJ12" s="53"/>
      <c r="LZK12" s="53"/>
      <c r="LZL12" s="53"/>
      <c r="LZM12" s="53"/>
      <c r="LZN12" s="53"/>
      <c r="LZO12" s="53"/>
      <c r="LZP12" s="53"/>
      <c r="LZQ12" s="53"/>
      <c r="LZR12" s="53"/>
      <c r="LZS12" s="53"/>
      <c r="LZT12" s="53"/>
      <c r="LZU12" s="53"/>
      <c r="LZV12" s="53"/>
      <c r="LZW12" s="53"/>
      <c r="LZX12" s="53"/>
      <c r="LZY12" s="53"/>
      <c r="LZZ12" s="53"/>
      <c r="MAA12" s="53"/>
      <c r="MAB12" s="53"/>
      <c r="MAC12" s="53"/>
      <c r="MAD12" s="53"/>
      <c r="MAE12" s="53"/>
      <c r="MAF12" s="53"/>
      <c r="MAG12" s="53"/>
      <c r="MAH12" s="53"/>
      <c r="MAI12" s="53"/>
      <c r="MAJ12" s="53"/>
      <c r="MAK12" s="53"/>
      <c r="MAL12" s="53"/>
      <c r="MAM12" s="53"/>
      <c r="MAN12" s="53"/>
      <c r="MAO12" s="53"/>
      <c r="MAP12" s="53"/>
      <c r="MAQ12" s="53"/>
      <c r="MAR12" s="53"/>
      <c r="MAS12" s="53"/>
      <c r="MAT12" s="53"/>
      <c r="MAU12" s="53"/>
      <c r="MAV12" s="53"/>
      <c r="MAW12" s="53"/>
      <c r="MAX12" s="53"/>
      <c r="MAY12" s="53"/>
      <c r="MAZ12" s="53"/>
      <c r="MBA12" s="53"/>
      <c r="MBB12" s="53"/>
      <c r="MBC12" s="53"/>
      <c r="MBD12" s="53"/>
      <c r="MBE12" s="53"/>
      <c r="MBF12" s="53"/>
      <c r="MBG12" s="53"/>
      <c r="MBH12" s="53"/>
      <c r="MBI12" s="53"/>
      <c r="MBJ12" s="53"/>
      <c r="MBK12" s="53"/>
      <c r="MBL12" s="53"/>
      <c r="MBM12" s="53"/>
      <c r="MBN12" s="53"/>
      <c r="MBO12" s="53"/>
      <c r="MBP12" s="53"/>
      <c r="MBQ12" s="53"/>
      <c r="MBR12" s="53"/>
      <c r="MBS12" s="53"/>
      <c r="MBT12" s="53"/>
      <c r="MBU12" s="53"/>
      <c r="MBV12" s="53"/>
      <c r="MBW12" s="53"/>
      <c r="MBX12" s="53"/>
      <c r="MBY12" s="53"/>
      <c r="MBZ12" s="53"/>
      <c r="MCA12" s="53"/>
      <c r="MCB12" s="53"/>
      <c r="MCC12" s="53"/>
      <c r="MCD12" s="53"/>
      <c r="MCE12" s="53"/>
      <c r="MCF12" s="53"/>
      <c r="MCG12" s="53"/>
      <c r="MCH12" s="53"/>
      <c r="MCI12" s="53"/>
      <c r="MCJ12" s="53"/>
      <c r="MCK12" s="53"/>
      <c r="MCL12" s="53"/>
      <c r="MCM12" s="53"/>
      <c r="MCN12" s="53"/>
      <c r="MCO12" s="53"/>
      <c r="MCP12" s="53"/>
      <c r="MCQ12" s="53"/>
      <c r="MCR12" s="53"/>
      <c r="MCS12" s="53"/>
      <c r="MCT12" s="53"/>
      <c r="MCU12" s="53"/>
      <c r="MCV12" s="53"/>
      <c r="MCW12" s="53"/>
      <c r="MCX12" s="53"/>
      <c r="MCY12" s="53"/>
      <c r="MCZ12" s="53"/>
      <c r="MDA12" s="53"/>
      <c r="MDB12" s="53"/>
      <c r="MDC12" s="53"/>
      <c r="MDD12" s="53"/>
      <c r="MDE12" s="53"/>
      <c r="MDF12" s="53"/>
      <c r="MDG12" s="53"/>
      <c r="MDH12" s="53"/>
      <c r="MDI12" s="53"/>
      <c r="MDJ12" s="53"/>
      <c r="MDK12" s="53"/>
      <c r="MDL12" s="53"/>
      <c r="MDM12" s="53"/>
      <c r="MDN12" s="53"/>
      <c r="MDO12" s="53"/>
      <c r="MDP12" s="53"/>
      <c r="MDQ12" s="53"/>
      <c r="MDR12" s="53"/>
      <c r="MDS12" s="53"/>
      <c r="MDT12" s="53"/>
      <c r="MDU12" s="53"/>
      <c r="MDV12" s="53"/>
      <c r="MDW12" s="53"/>
      <c r="MDX12" s="53"/>
      <c r="MDY12" s="53"/>
      <c r="MDZ12" s="53"/>
      <c r="MEA12" s="53"/>
      <c r="MEB12" s="53"/>
      <c r="MEC12" s="53"/>
      <c r="MED12" s="53"/>
      <c r="MEE12" s="53"/>
      <c r="MEF12" s="53"/>
      <c r="MEG12" s="53"/>
      <c r="MEH12" s="53"/>
      <c r="MEI12" s="53"/>
      <c r="MEJ12" s="53"/>
      <c r="MEK12" s="53"/>
      <c r="MEL12" s="53"/>
      <c r="MEM12" s="53"/>
      <c r="MEN12" s="53"/>
      <c r="MEO12" s="53"/>
      <c r="MEP12" s="53"/>
      <c r="MEQ12" s="53"/>
      <c r="MER12" s="53"/>
      <c r="MES12" s="53"/>
      <c r="MET12" s="53"/>
      <c r="MEU12" s="53"/>
      <c r="MEV12" s="53"/>
      <c r="MEW12" s="53"/>
      <c r="MEX12" s="53"/>
      <c r="MEY12" s="53"/>
      <c r="MEZ12" s="53"/>
      <c r="MFA12" s="53"/>
      <c r="MFB12" s="53"/>
      <c r="MFC12" s="53"/>
      <c r="MFD12" s="53"/>
      <c r="MFE12" s="53"/>
      <c r="MFF12" s="53"/>
      <c r="MFG12" s="53"/>
      <c r="MFH12" s="53"/>
      <c r="MFI12" s="53"/>
      <c r="MFJ12" s="53"/>
      <c r="MFK12" s="53"/>
      <c r="MFL12" s="53"/>
      <c r="MFM12" s="53"/>
      <c r="MFN12" s="53"/>
      <c r="MFO12" s="53"/>
      <c r="MFP12" s="53"/>
      <c r="MFQ12" s="53"/>
      <c r="MFR12" s="53"/>
      <c r="MFS12" s="53"/>
      <c r="MFT12" s="53"/>
      <c r="MFU12" s="53"/>
      <c r="MFV12" s="53"/>
      <c r="MFW12" s="53"/>
      <c r="MFX12" s="53"/>
      <c r="MFY12" s="53"/>
      <c r="MFZ12" s="53"/>
      <c r="MGA12" s="53"/>
      <c r="MGB12" s="53"/>
      <c r="MGC12" s="53"/>
      <c r="MGD12" s="53"/>
      <c r="MGE12" s="53"/>
      <c r="MGF12" s="53"/>
      <c r="MGG12" s="53"/>
      <c r="MGH12" s="53"/>
      <c r="MGI12" s="53"/>
      <c r="MGJ12" s="53"/>
      <c r="MGK12" s="53"/>
      <c r="MGL12" s="53"/>
      <c r="MGM12" s="53"/>
      <c r="MGN12" s="53"/>
      <c r="MGO12" s="53"/>
      <c r="MGP12" s="53"/>
      <c r="MGQ12" s="53"/>
      <c r="MGR12" s="53"/>
      <c r="MGS12" s="53"/>
      <c r="MGT12" s="53"/>
      <c r="MGU12" s="53"/>
      <c r="MGV12" s="53"/>
      <c r="MGW12" s="53"/>
      <c r="MGX12" s="53"/>
      <c r="MGY12" s="53"/>
      <c r="MGZ12" s="53"/>
      <c r="MHA12" s="53"/>
      <c r="MHB12" s="53"/>
      <c r="MHC12" s="53"/>
      <c r="MHD12" s="53"/>
      <c r="MHE12" s="53"/>
      <c r="MHF12" s="53"/>
      <c r="MHG12" s="53"/>
      <c r="MHH12" s="53"/>
      <c r="MHI12" s="53"/>
      <c r="MHJ12" s="53"/>
      <c r="MHK12" s="53"/>
      <c r="MHL12" s="53"/>
      <c r="MHM12" s="53"/>
      <c r="MHN12" s="53"/>
      <c r="MHO12" s="53"/>
      <c r="MHP12" s="53"/>
      <c r="MHQ12" s="53"/>
      <c r="MHR12" s="53"/>
      <c r="MHS12" s="53"/>
      <c r="MHT12" s="53"/>
      <c r="MHU12" s="53"/>
      <c r="MHV12" s="53"/>
      <c r="MHW12" s="53"/>
      <c r="MHX12" s="53"/>
      <c r="MHY12" s="53"/>
      <c r="MHZ12" s="53"/>
      <c r="MIA12" s="53"/>
      <c r="MIB12" s="53"/>
      <c r="MIC12" s="53"/>
      <c r="MID12" s="53"/>
      <c r="MIE12" s="53"/>
      <c r="MIF12" s="53"/>
      <c r="MIG12" s="53"/>
      <c r="MIH12" s="53"/>
      <c r="MII12" s="53"/>
      <c r="MIJ12" s="53"/>
      <c r="MIK12" s="53"/>
      <c r="MIL12" s="53"/>
      <c r="MIM12" s="53"/>
      <c r="MIN12" s="53"/>
      <c r="MIO12" s="53"/>
      <c r="MIP12" s="53"/>
      <c r="MIQ12" s="53"/>
      <c r="MIR12" s="53"/>
      <c r="MIS12" s="53"/>
      <c r="MIT12" s="53"/>
      <c r="MIU12" s="53"/>
      <c r="MIV12" s="53"/>
      <c r="MIW12" s="53"/>
      <c r="MIX12" s="53"/>
      <c r="MIY12" s="53"/>
      <c r="MIZ12" s="53"/>
      <c r="MJA12" s="53"/>
      <c r="MJB12" s="53"/>
      <c r="MJC12" s="53"/>
      <c r="MJD12" s="53"/>
      <c r="MJE12" s="53"/>
      <c r="MJF12" s="53"/>
      <c r="MJG12" s="53"/>
      <c r="MJH12" s="53"/>
      <c r="MJI12" s="53"/>
      <c r="MJJ12" s="53"/>
      <c r="MJK12" s="53"/>
      <c r="MJL12" s="53"/>
      <c r="MJM12" s="53"/>
      <c r="MJN12" s="53"/>
      <c r="MJO12" s="53"/>
      <c r="MJP12" s="53"/>
      <c r="MJQ12" s="53"/>
      <c r="MJR12" s="53"/>
      <c r="MJS12" s="53"/>
      <c r="MJT12" s="53"/>
      <c r="MJU12" s="53"/>
      <c r="MJV12" s="53"/>
      <c r="MJW12" s="53"/>
      <c r="MJX12" s="53"/>
      <c r="MJY12" s="53"/>
      <c r="MJZ12" s="53"/>
      <c r="MKA12" s="53"/>
      <c r="MKB12" s="53"/>
      <c r="MKC12" s="53"/>
      <c r="MKD12" s="53"/>
      <c r="MKE12" s="53"/>
      <c r="MKF12" s="53"/>
      <c r="MKG12" s="53"/>
      <c r="MKH12" s="53"/>
      <c r="MKI12" s="53"/>
      <c r="MKJ12" s="53"/>
      <c r="MKK12" s="53"/>
      <c r="MKL12" s="53"/>
      <c r="MKM12" s="53"/>
      <c r="MKN12" s="53"/>
      <c r="MKO12" s="53"/>
      <c r="MKP12" s="53"/>
      <c r="MKQ12" s="53"/>
      <c r="MKR12" s="53"/>
      <c r="MKS12" s="53"/>
      <c r="MKT12" s="53"/>
      <c r="MKU12" s="53"/>
      <c r="MKV12" s="53"/>
      <c r="MKW12" s="53"/>
      <c r="MKX12" s="53"/>
      <c r="MKY12" s="53"/>
      <c r="MKZ12" s="53"/>
      <c r="MLA12" s="53"/>
      <c r="MLB12" s="53"/>
      <c r="MLC12" s="53"/>
      <c r="MLD12" s="53"/>
      <c r="MLE12" s="53"/>
      <c r="MLF12" s="53"/>
      <c r="MLG12" s="53"/>
      <c r="MLH12" s="53"/>
      <c r="MLI12" s="53"/>
      <c r="MLJ12" s="53"/>
      <c r="MLK12" s="53"/>
      <c r="MLL12" s="53"/>
      <c r="MLM12" s="53"/>
      <c r="MLN12" s="53"/>
      <c r="MLO12" s="53"/>
      <c r="MLP12" s="53"/>
      <c r="MLQ12" s="53"/>
      <c r="MLR12" s="53"/>
      <c r="MLS12" s="53"/>
      <c r="MLT12" s="53"/>
      <c r="MLU12" s="53"/>
      <c r="MLV12" s="53"/>
      <c r="MLW12" s="53"/>
      <c r="MLX12" s="53"/>
      <c r="MLY12" s="53"/>
      <c r="MLZ12" s="53"/>
      <c r="MMA12" s="53"/>
      <c r="MMB12" s="53"/>
      <c r="MMC12" s="53"/>
      <c r="MMD12" s="53"/>
      <c r="MME12" s="53"/>
      <c r="MMF12" s="53"/>
      <c r="MMG12" s="53"/>
      <c r="MMH12" s="53"/>
      <c r="MMI12" s="53"/>
      <c r="MMJ12" s="53"/>
      <c r="MMK12" s="53"/>
      <c r="MML12" s="53"/>
      <c r="MMM12" s="53"/>
      <c r="MMN12" s="53"/>
      <c r="MMO12" s="53"/>
      <c r="MMP12" s="53"/>
      <c r="MMQ12" s="53"/>
      <c r="MMR12" s="53"/>
      <c r="MMS12" s="53"/>
      <c r="MMT12" s="53"/>
      <c r="MMU12" s="53"/>
      <c r="MMV12" s="53"/>
      <c r="MMW12" s="53"/>
      <c r="MMX12" s="53"/>
      <c r="MMY12" s="53"/>
      <c r="MMZ12" s="53"/>
      <c r="MNA12" s="53"/>
      <c r="MNB12" s="53"/>
      <c r="MNC12" s="53"/>
      <c r="MND12" s="53"/>
      <c r="MNE12" s="53"/>
      <c r="MNF12" s="53"/>
      <c r="MNG12" s="53"/>
      <c r="MNH12" s="53"/>
      <c r="MNI12" s="53"/>
      <c r="MNJ12" s="53"/>
      <c r="MNK12" s="53"/>
      <c r="MNL12" s="53"/>
      <c r="MNM12" s="53"/>
      <c r="MNN12" s="53"/>
      <c r="MNO12" s="53"/>
      <c r="MNP12" s="53"/>
      <c r="MNQ12" s="53"/>
      <c r="MNR12" s="53"/>
      <c r="MNS12" s="53"/>
      <c r="MNT12" s="53"/>
      <c r="MNU12" s="53"/>
      <c r="MNV12" s="53"/>
      <c r="MNW12" s="53"/>
      <c r="MNX12" s="53"/>
      <c r="MNY12" s="53"/>
      <c r="MNZ12" s="53"/>
      <c r="MOA12" s="53"/>
      <c r="MOB12" s="53"/>
      <c r="MOC12" s="53"/>
      <c r="MOD12" s="53"/>
      <c r="MOE12" s="53"/>
      <c r="MOF12" s="53"/>
      <c r="MOG12" s="53"/>
      <c r="MOH12" s="53"/>
      <c r="MOI12" s="53"/>
      <c r="MOJ12" s="53"/>
      <c r="MOK12" s="53"/>
      <c r="MOL12" s="53"/>
      <c r="MOM12" s="53"/>
      <c r="MON12" s="53"/>
      <c r="MOO12" s="53"/>
      <c r="MOP12" s="53"/>
      <c r="MOQ12" s="53"/>
      <c r="MOR12" s="53"/>
      <c r="MOS12" s="53"/>
      <c r="MOT12" s="53"/>
      <c r="MOU12" s="53"/>
      <c r="MOV12" s="53"/>
      <c r="MOW12" s="53"/>
      <c r="MOX12" s="53"/>
      <c r="MOY12" s="53"/>
      <c r="MOZ12" s="53"/>
      <c r="MPA12" s="53"/>
      <c r="MPB12" s="53"/>
      <c r="MPC12" s="53"/>
      <c r="MPD12" s="53"/>
      <c r="MPE12" s="53"/>
      <c r="MPF12" s="53"/>
      <c r="MPG12" s="53"/>
      <c r="MPH12" s="53"/>
      <c r="MPI12" s="53"/>
      <c r="MPJ12" s="53"/>
      <c r="MPK12" s="53"/>
      <c r="MPL12" s="53"/>
      <c r="MPM12" s="53"/>
      <c r="MPN12" s="53"/>
      <c r="MPO12" s="53"/>
      <c r="MPP12" s="53"/>
      <c r="MPQ12" s="53"/>
      <c r="MPR12" s="53"/>
      <c r="MPS12" s="53"/>
      <c r="MPT12" s="53"/>
      <c r="MPU12" s="53"/>
      <c r="MPV12" s="53"/>
      <c r="MPW12" s="53"/>
      <c r="MPX12" s="53"/>
      <c r="MPY12" s="53"/>
      <c r="MPZ12" s="53"/>
      <c r="MQA12" s="53"/>
      <c r="MQB12" s="53"/>
      <c r="MQC12" s="53"/>
      <c r="MQD12" s="53"/>
      <c r="MQE12" s="53"/>
      <c r="MQF12" s="53"/>
      <c r="MQG12" s="53"/>
      <c r="MQH12" s="53"/>
      <c r="MQI12" s="53"/>
      <c r="MQJ12" s="53"/>
      <c r="MQK12" s="53"/>
      <c r="MQL12" s="53"/>
      <c r="MQM12" s="53"/>
      <c r="MQN12" s="53"/>
      <c r="MQO12" s="53"/>
      <c r="MQP12" s="53"/>
      <c r="MQQ12" s="53"/>
      <c r="MQR12" s="53"/>
      <c r="MQS12" s="53"/>
      <c r="MQT12" s="53"/>
      <c r="MQU12" s="53"/>
      <c r="MQV12" s="53"/>
      <c r="MQW12" s="53"/>
      <c r="MQX12" s="53"/>
      <c r="MQY12" s="53"/>
      <c r="MQZ12" s="53"/>
      <c r="MRA12" s="53"/>
      <c r="MRB12" s="53"/>
      <c r="MRC12" s="53"/>
      <c r="MRD12" s="53"/>
      <c r="MRE12" s="53"/>
      <c r="MRF12" s="53"/>
      <c r="MRG12" s="53"/>
      <c r="MRH12" s="53"/>
      <c r="MRI12" s="53"/>
      <c r="MRJ12" s="53"/>
      <c r="MRK12" s="53"/>
      <c r="MRL12" s="53"/>
      <c r="MRM12" s="53"/>
      <c r="MRN12" s="53"/>
      <c r="MRO12" s="53"/>
      <c r="MRP12" s="53"/>
      <c r="MRQ12" s="53"/>
      <c r="MRR12" s="53"/>
      <c r="MRS12" s="53"/>
      <c r="MRT12" s="53"/>
      <c r="MRU12" s="53"/>
      <c r="MRV12" s="53"/>
      <c r="MRW12" s="53"/>
      <c r="MRX12" s="53"/>
      <c r="MRY12" s="53"/>
      <c r="MRZ12" s="53"/>
      <c r="MSA12" s="53"/>
      <c r="MSB12" s="53"/>
      <c r="MSC12" s="53"/>
      <c r="MSD12" s="53"/>
      <c r="MSE12" s="53"/>
      <c r="MSF12" s="53"/>
      <c r="MSG12" s="53"/>
      <c r="MSH12" s="53"/>
      <c r="MSI12" s="53"/>
      <c r="MSJ12" s="53"/>
      <c r="MSK12" s="53"/>
      <c r="MSL12" s="53"/>
      <c r="MSM12" s="53"/>
      <c r="MSN12" s="53"/>
      <c r="MSO12" s="53"/>
      <c r="MSP12" s="53"/>
      <c r="MSQ12" s="53"/>
      <c r="MSR12" s="53"/>
      <c r="MSS12" s="53"/>
      <c r="MST12" s="53"/>
      <c r="MSU12" s="53"/>
      <c r="MSV12" s="53"/>
      <c r="MSW12" s="53"/>
      <c r="MSX12" s="53"/>
      <c r="MSY12" s="53"/>
      <c r="MSZ12" s="53"/>
      <c r="MTA12" s="53"/>
      <c r="MTB12" s="53"/>
      <c r="MTC12" s="53"/>
      <c r="MTD12" s="53"/>
      <c r="MTE12" s="53"/>
      <c r="MTF12" s="53"/>
      <c r="MTG12" s="53"/>
      <c r="MTH12" s="53"/>
      <c r="MTI12" s="53"/>
      <c r="MTJ12" s="53"/>
      <c r="MTK12" s="53"/>
      <c r="MTL12" s="53"/>
      <c r="MTM12" s="53"/>
      <c r="MTN12" s="53"/>
      <c r="MTO12" s="53"/>
      <c r="MTP12" s="53"/>
      <c r="MTQ12" s="53"/>
      <c r="MTR12" s="53"/>
      <c r="MTS12" s="53"/>
      <c r="MTT12" s="53"/>
      <c r="MTU12" s="53"/>
      <c r="MTV12" s="53"/>
      <c r="MTW12" s="53"/>
      <c r="MTX12" s="53"/>
      <c r="MTY12" s="53"/>
      <c r="MTZ12" s="53"/>
      <c r="MUA12" s="53"/>
      <c r="MUB12" s="53"/>
      <c r="MUC12" s="53"/>
      <c r="MUD12" s="53"/>
      <c r="MUE12" s="53"/>
      <c r="MUF12" s="53"/>
      <c r="MUG12" s="53"/>
      <c r="MUH12" s="53"/>
      <c r="MUI12" s="53"/>
      <c r="MUJ12" s="53"/>
      <c r="MUK12" s="53"/>
      <c r="MUL12" s="53"/>
      <c r="MUM12" s="53"/>
      <c r="MUN12" s="53"/>
      <c r="MUO12" s="53"/>
      <c r="MUP12" s="53"/>
      <c r="MUQ12" s="53"/>
      <c r="MUR12" s="53"/>
      <c r="MUS12" s="53"/>
      <c r="MUT12" s="53"/>
      <c r="MUU12" s="53"/>
      <c r="MUV12" s="53"/>
      <c r="MUW12" s="53"/>
      <c r="MUX12" s="53"/>
      <c r="MUY12" s="53"/>
      <c r="MUZ12" s="53"/>
      <c r="MVA12" s="53"/>
      <c r="MVB12" s="53"/>
      <c r="MVC12" s="53"/>
      <c r="MVD12" s="53"/>
      <c r="MVE12" s="53"/>
      <c r="MVF12" s="53"/>
      <c r="MVG12" s="53"/>
      <c r="MVH12" s="53"/>
      <c r="MVI12" s="53"/>
      <c r="MVJ12" s="53"/>
      <c r="MVK12" s="53"/>
      <c r="MVL12" s="53"/>
      <c r="MVM12" s="53"/>
      <c r="MVN12" s="53"/>
      <c r="MVO12" s="53"/>
      <c r="MVP12" s="53"/>
      <c r="MVQ12" s="53"/>
      <c r="MVR12" s="53"/>
      <c r="MVS12" s="53"/>
      <c r="MVT12" s="53"/>
      <c r="MVU12" s="53"/>
      <c r="MVV12" s="53"/>
      <c r="MVW12" s="53"/>
      <c r="MVX12" s="53"/>
      <c r="MVY12" s="53"/>
      <c r="MVZ12" s="53"/>
      <c r="MWA12" s="53"/>
      <c r="MWB12" s="53"/>
      <c r="MWC12" s="53"/>
      <c r="MWD12" s="53"/>
      <c r="MWE12" s="53"/>
      <c r="MWF12" s="53"/>
      <c r="MWG12" s="53"/>
      <c r="MWH12" s="53"/>
      <c r="MWI12" s="53"/>
      <c r="MWJ12" s="53"/>
      <c r="MWK12" s="53"/>
      <c r="MWL12" s="53"/>
      <c r="MWM12" s="53"/>
      <c r="MWN12" s="53"/>
      <c r="MWO12" s="53"/>
      <c r="MWP12" s="53"/>
      <c r="MWQ12" s="53"/>
      <c r="MWR12" s="53"/>
      <c r="MWS12" s="53"/>
      <c r="MWT12" s="53"/>
      <c r="MWU12" s="53"/>
      <c r="MWV12" s="53"/>
      <c r="MWW12" s="53"/>
      <c r="MWX12" s="53"/>
      <c r="MWY12" s="53"/>
      <c r="MWZ12" s="53"/>
      <c r="MXA12" s="53"/>
      <c r="MXB12" s="53"/>
      <c r="MXC12" s="53"/>
      <c r="MXD12" s="53"/>
      <c r="MXE12" s="53"/>
      <c r="MXF12" s="53"/>
      <c r="MXG12" s="53"/>
      <c r="MXH12" s="53"/>
      <c r="MXI12" s="53"/>
      <c r="MXJ12" s="53"/>
      <c r="MXK12" s="53"/>
      <c r="MXL12" s="53"/>
      <c r="MXM12" s="53"/>
      <c r="MXN12" s="53"/>
      <c r="MXO12" s="53"/>
      <c r="MXP12" s="53"/>
      <c r="MXQ12" s="53"/>
      <c r="MXR12" s="53"/>
      <c r="MXS12" s="53"/>
      <c r="MXT12" s="53"/>
      <c r="MXU12" s="53"/>
      <c r="MXV12" s="53"/>
      <c r="MXW12" s="53"/>
      <c r="MXX12" s="53"/>
      <c r="MXY12" s="53"/>
      <c r="MXZ12" s="53"/>
      <c r="MYA12" s="53"/>
      <c r="MYB12" s="53"/>
      <c r="MYC12" s="53"/>
      <c r="MYD12" s="53"/>
      <c r="MYE12" s="53"/>
      <c r="MYF12" s="53"/>
      <c r="MYG12" s="53"/>
      <c r="MYH12" s="53"/>
      <c r="MYI12" s="53"/>
      <c r="MYJ12" s="53"/>
      <c r="MYK12" s="53"/>
      <c r="MYL12" s="53"/>
      <c r="MYM12" s="53"/>
      <c r="MYN12" s="53"/>
      <c r="MYO12" s="53"/>
      <c r="MYP12" s="53"/>
      <c r="MYQ12" s="53"/>
      <c r="MYR12" s="53"/>
      <c r="MYS12" s="53"/>
      <c r="MYT12" s="53"/>
      <c r="MYU12" s="53"/>
      <c r="MYV12" s="53"/>
      <c r="MYW12" s="53"/>
      <c r="MYX12" s="53"/>
      <c r="MYY12" s="53"/>
      <c r="MYZ12" s="53"/>
      <c r="MZA12" s="53"/>
      <c r="MZB12" s="53"/>
      <c r="MZC12" s="53"/>
      <c r="MZD12" s="53"/>
      <c r="MZE12" s="53"/>
      <c r="MZF12" s="53"/>
      <c r="MZG12" s="53"/>
      <c r="MZH12" s="53"/>
      <c r="MZI12" s="53"/>
      <c r="MZJ12" s="53"/>
      <c r="MZK12" s="53"/>
      <c r="MZL12" s="53"/>
      <c r="MZM12" s="53"/>
      <c r="MZN12" s="53"/>
      <c r="MZO12" s="53"/>
      <c r="MZP12" s="53"/>
      <c r="MZQ12" s="53"/>
      <c r="MZR12" s="53"/>
      <c r="MZS12" s="53"/>
      <c r="MZT12" s="53"/>
      <c r="MZU12" s="53"/>
      <c r="MZV12" s="53"/>
      <c r="MZW12" s="53"/>
      <c r="MZX12" s="53"/>
      <c r="MZY12" s="53"/>
      <c r="MZZ12" s="53"/>
      <c r="NAA12" s="53"/>
      <c r="NAB12" s="53"/>
      <c r="NAC12" s="53"/>
      <c r="NAD12" s="53"/>
      <c r="NAE12" s="53"/>
      <c r="NAF12" s="53"/>
      <c r="NAG12" s="53"/>
      <c r="NAH12" s="53"/>
      <c r="NAI12" s="53"/>
      <c r="NAJ12" s="53"/>
      <c r="NAK12" s="53"/>
      <c r="NAL12" s="53"/>
      <c r="NAM12" s="53"/>
      <c r="NAN12" s="53"/>
      <c r="NAO12" s="53"/>
      <c r="NAP12" s="53"/>
      <c r="NAQ12" s="53"/>
      <c r="NAR12" s="53"/>
      <c r="NAS12" s="53"/>
      <c r="NAT12" s="53"/>
      <c r="NAU12" s="53"/>
      <c r="NAV12" s="53"/>
      <c r="NAW12" s="53"/>
      <c r="NAX12" s="53"/>
      <c r="NAY12" s="53"/>
      <c r="NAZ12" s="53"/>
      <c r="NBA12" s="53"/>
      <c r="NBB12" s="53"/>
      <c r="NBC12" s="53"/>
      <c r="NBD12" s="53"/>
      <c r="NBE12" s="53"/>
      <c r="NBF12" s="53"/>
      <c r="NBG12" s="53"/>
      <c r="NBH12" s="53"/>
      <c r="NBI12" s="53"/>
      <c r="NBJ12" s="53"/>
      <c r="NBK12" s="53"/>
      <c r="NBL12" s="53"/>
      <c r="NBM12" s="53"/>
      <c r="NBN12" s="53"/>
      <c r="NBO12" s="53"/>
      <c r="NBP12" s="53"/>
      <c r="NBQ12" s="53"/>
      <c r="NBR12" s="53"/>
      <c r="NBS12" s="53"/>
      <c r="NBT12" s="53"/>
      <c r="NBU12" s="53"/>
      <c r="NBV12" s="53"/>
      <c r="NBW12" s="53"/>
      <c r="NBX12" s="53"/>
      <c r="NBY12" s="53"/>
      <c r="NBZ12" s="53"/>
      <c r="NCA12" s="53"/>
      <c r="NCB12" s="53"/>
      <c r="NCC12" s="53"/>
      <c r="NCD12" s="53"/>
      <c r="NCE12" s="53"/>
      <c r="NCF12" s="53"/>
      <c r="NCG12" s="53"/>
      <c r="NCH12" s="53"/>
      <c r="NCI12" s="53"/>
      <c r="NCJ12" s="53"/>
      <c r="NCK12" s="53"/>
      <c r="NCL12" s="53"/>
      <c r="NCM12" s="53"/>
      <c r="NCN12" s="53"/>
      <c r="NCO12" s="53"/>
      <c r="NCP12" s="53"/>
      <c r="NCQ12" s="53"/>
      <c r="NCR12" s="53"/>
      <c r="NCS12" s="53"/>
      <c r="NCT12" s="53"/>
      <c r="NCU12" s="53"/>
      <c r="NCV12" s="53"/>
      <c r="NCW12" s="53"/>
      <c r="NCX12" s="53"/>
      <c r="NCY12" s="53"/>
      <c r="NCZ12" s="53"/>
      <c r="NDA12" s="53"/>
      <c r="NDB12" s="53"/>
      <c r="NDC12" s="53"/>
      <c r="NDD12" s="53"/>
      <c r="NDE12" s="53"/>
      <c r="NDF12" s="53"/>
      <c r="NDG12" s="53"/>
      <c r="NDH12" s="53"/>
      <c r="NDI12" s="53"/>
      <c r="NDJ12" s="53"/>
      <c r="NDK12" s="53"/>
      <c r="NDL12" s="53"/>
      <c r="NDM12" s="53"/>
      <c r="NDN12" s="53"/>
      <c r="NDO12" s="53"/>
      <c r="NDP12" s="53"/>
      <c r="NDQ12" s="53"/>
      <c r="NDR12" s="53"/>
      <c r="NDS12" s="53"/>
      <c r="NDT12" s="53"/>
      <c r="NDU12" s="53"/>
      <c r="NDV12" s="53"/>
      <c r="NDW12" s="53"/>
      <c r="NDX12" s="53"/>
      <c r="NDY12" s="53"/>
      <c r="NDZ12" s="53"/>
      <c r="NEA12" s="53"/>
      <c r="NEB12" s="53"/>
      <c r="NEC12" s="53"/>
      <c r="NED12" s="53"/>
      <c r="NEE12" s="53"/>
      <c r="NEF12" s="53"/>
      <c r="NEG12" s="53"/>
      <c r="NEH12" s="53"/>
      <c r="NEI12" s="53"/>
      <c r="NEJ12" s="53"/>
      <c r="NEK12" s="53"/>
      <c r="NEL12" s="53"/>
      <c r="NEM12" s="53"/>
      <c r="NEN12" s="53"/>
      <c r="NEO12" s="53"/>
      <c r="NEP12" s="53"/>
      <c r="NEQ12" s="53"/>
      <c r="NER12" s="53"/>
      <c r="NES12" s="53"/>
      <c r="NET12" s="53"/>
      <c r="NEU12" s="53"/>
      <c r="NEV12" s="53"/>
      <c r="NEW12" s="53"/>
      <c r="NEX12" s="53"/>
      <c r="NEY12" s="53"/>
      <c r="NEZ12" s="53"/>
      <c r="NFA12" s="53"/>
      <c r="NFB12" s="53"/>
      <c r="NFC12" s="53"/>
      <c r="NFD12" s="53"/>
      <c r="NFE12" s="53"/>
      <c r="NFF12" s="53"/>
      <c r="NFG12" s="53"/>
      <c r="NFH12" s="53"/>
      <c r="NFI12" s="53"/>
      <c r="NFJ12" s="53"/>
      <c r="NFK12" s="53"/>
      <c r="NFL12" s="53"/>
      <c r="NFM12" s="53"/>
      <c r="NFN12" s="53"/>
      <c r="NFO12" s="53"/>
      <c r="NFP12" s="53"/>
      <c r="NFQ12" s="53"/>
      <c r="NFR12" s="53"/>
      <c r="NFS12" s="53"/>
      <c r="NFT12" s="53"/>
      <c r="NFU12" s="53"/>
      <c r="NFV12" s="53"/>
      <c r="NFW12" s="53"/>
      <c r="NFX12" s="53"/>
      <c r="NFY12" s="53"/>
      <c r="NFZ12" s="53"/>
      <c r="NGA12" s="53"/>
      <c r="NGB12" s="53"/>
      <c r="NGC12" s="53"/>
      <c r="NGD12" s="53"/>
      <c r="NGE12" s="53"/>
      <c r="NGF12" s="53"/>
      <c r="NGG12" s="53"/>
      <c r="NGH12" s="53"/>
      <c r="NGI12" s="53"/>
      <c r="NGJ12" s="53"/>
      <c r="NGK12" s="53"/>
      <c r="NGL12" s="53"/>
      <c r="NGM12" s="53"/>
      <c r="NGN12" s="53"/>
      <c r="NGO12" s="53"/>
      <c r="NGP12" s="53"/>
      <c r="NGQ12" s="53"/>
      <c r="NGR12" s="53"/>
      <c r="NGS12" s="53"/>
      <c r="NGT12" s="53"/>
      <c r="NGU12" s="53"/>
      <c r="NGV12" s="53"/>
      <c r="NGW12" s="53"/>
      <c r="NGX12" s="53"/>
      <c r="NGY12" s="53"/>
      <c r="NGZ12" s="53"/>
      <c r="NHA12" s="53"/>
      <c r="NHB12" s="53"/>
      <c r="NHC12" s="53"/>
      <c r="NHD12" s="53"/>
      <c r="NHE12" s="53"/>
      <c r="NHF12" s="53"/>
      <c r="NHG12" s="53"/>
      <c r="NHH12" s="53"/>
      <c r="NHI12" s="53"/>
      <c r="NHJ12" s="53"/>
      <c r="NHK12" s="53"/>
      <c r="NHL12" s="53"/>
      <c r="NHM12" s="53"/>
      <c r="NHN12" s="53"/>
      <c r="NHO12" s="53"/>
      <c r="NHP12" s="53"/>
      <c r="NHQ12" s="53"/>
      <c r="NHR12" s="53"/>
      <c r="NHS12" s="53"/>
      <c r="NHT12" s="53"/>
      <c r="NHU12" s="53"/>
      <c r="NHV12" s="53"/>
      <c r="NHW12" s="53"/>
      <c r="NHX12" s="53"/>
      <c r="NHY12" s="53"/>
      <c r="NHZ12" s="53"/>
      <c r="NIA12" s="53"/>
      <c r="NIB12" s="53"/>
      <c r="NIC12" s="53"/>
      <c r="NID12" s="53"/>
      <c r="NIE12" s="53"/>
      <c r="NIF12" s="53"/>
      <c r="NIG12" s="53"/>
      <c r="NIH12" s="53"/>
      <c r="NII12" s="53"/>
      <c r="NIJ12" s="53"/>
      <c r="NIK12" s="53"/>
      <c r="NIL12" s="53"/>
      <c r="NIM12" s="53"/>
      <c r="NIN12" s="53"/>
      <c r="NIO12" s="53"/>
      <c r="NIP12" s="53"/>
      <c r="NIQ12" s="53"/>
      <c r="NIR12" s="53"/>
      <c r="NIS12" s="53"/>
      <c r="NIT12" s="53"/>
      <c r="NIU12" s="53"/>
      <c r="NIV12" s="53"/>
      <c r="NIW12" s="53"/>
      <c r="NIX12" s="53"/>
      <c r="NIY12" s="53"/>
      <c r="NIZ12" s="53"/>
      <c r="NJA12" s="53"/>
      <c r="NJB12" s="53"/>
      <c r="NJC12" s="53"/>
      <c r="NJD12" s="53"/>
      <c r="NJE12" s="53"/>
      <c r="NJF12" s="53"/>
      <c r="NJG12" s="53"/>
      <c r="NJH12" s="53"/>
      <c r="NJI12" s="53"/>
      <c r="NJJ12" s="53"/>
      <c r="NJK12" s="53"/>
      <c r="NJL12" s="53"/>
      <c r="NJM12" s="53"/>
      <c r="NJN12" s="53"/>
      <c r="NJO12" s="53"/>
      <c r="NJP12" s="53"/>
      <c r="NJQ12" s="53"/>
      <c r="NJR12" s="53"/>
      <c r="NJS12" s="53"/>
      <c r="NJT12" s="53"/>
      <c r="NJU12" s="53"/>
      <c r="NJV12" s="53"/>
      <c r="NJW12" s="53"/>
      <c r="NJX12" s="53"/>
      <c r="NJY12" s="53"/>
      <c r="NJZ12" s="53"/>
      <c r="NKA12" s="53"/>
      <c r="NKB12" s="53"/>
      <c r="NKC12" s="53"/>
      <c r="NKD12" s="53"/>
      <c r="NKE12" s="53"/>
      <c r="NKF12" s="53"/>
      <c r="NKG12" s="53"/>
      <c r="NKH12" s="53"/>
      <c r="NKI12" s="53"/>
      <c r="NKJ12" s="53"/>
      <c r="NKK12" s="53"/>
      <c r="NKL12" s="53"/>
      <c r="NKM12" s="53"/>
      <c r="NKN12" s="53"/>
      <c r="NKO12" s="53"/>
      <c r="NKP12" s="53"/>
      <c r="NKQ12" s="53"/>
      <c r="NKR12" s="53"/>
      <c r="NKS12" s="53"/>
      <c r="NKT12" s="53"/>
      <c r="NKU12" s="53"/>
      <c r="NKV12" s="53"/>
      <c r="NKW12" s="53"/>
      <c r="NKX12" s="53"/>
      <c r="NKY12" s="53"/>
      <c r="NKZ12" s="53"/>
      <c r="NLA12" s="53"/>
      <c r="NLB12" s="53"/>
      <c r="NLC12" s="53"/>
      <c r="NLD12" s="53"/>
      <c r="NLE12" s="53"/>
      <c r="NLF12" s="53"/>
      <c r="NLG12" s="53"/>
      <c r="NLH12" s="53"/>
      <c r="NLI12" s="53"/>
      <c r="NLJ12" s="53"/>
      <c r="NLK12" s="53"/>
      <c r="NLL12" s="53"/>
      <c r="NLM12" s="53"/>
      <c r="NLN12" s="53"/>
      <c r="NLO12" s="53"/>
      <c r="NLP12" s="53"/>
      <c r="NLQ12" s="53"/>
      <c r="NLR12" s="53"/>
      <c r="NLS12" s="53"/>
      <c r="NLT12" s="53"/>
      <c r="NLU12" s="53"/>
      <c r="NLV12" s="53"/>
      <c r="NLW12" s="53"/>
      <c r="NLX12" s="53"/>
      <c r="NLY12" s="53"/>
      <c r="NLZ12" s="53"/>
      <c r="NMA12" s="53"/>
      <c r="NMB12" s="53"/>
      <c r="NMC12" s="53"/>
      <c r="NMD12" s="53"/>
      <c r="NME12" s="53"/>
      <c r="NMF12" s="53"/>
      <c r="NMG12" s="53"/>
      <c r="NMH12" s="53"/>
      <c r="NMI12" s="53"/>
      <c r="NMJ12" s="53"/>
      <c r="NMK12" s="53"/>
      <c r="NML12" s="53"/>
      <c r="NMM12" s="53"/>
      <c r="NMN12" s="53"/>
      <c r="NMO12" s="53"/>
      <c r="NMP12" s="53"/>
      <c r="NMQ12" s="53"/>
      <c r="NMR12" s="53"/>
      <c r="NMS12" s="53"/>
      <c r="NMT12" s="53"/>
      <c r="NMU12" s="53"/>
      <c r="NMV12" s="53"/>
      <c r="NMW12" s="53"/>
      <c r="NMX12" s="53"/>
      <c r="NMY12" s="53"/>
      <c r="NMZ12" s="53"/>
      <c r="NNA12" s="53"/>
      <c r="NNB12" s="53"/>
      <c r="NNC12" s="53"/>
      <c r="NND12" s="53"/>
      <c r="NNE12" s="53"/>
      <c r="NNF12" s="53"/>
      <c r="NNG12" s="53"/>
      <c r="NNH12" s="53"/>
      <c r="NNI12" s="53"/>
      <c r="NNJ12" s="53"/>
      <c r="NNK12" s="53"/>
      <c r="NNL12" s="53"/>
      <c r="NNM12" s="53"/>
      <c r="NNN12" s="53"/>
      <c r="NNO12" s="53"/>
      <c r="NNP12" s="53"/>
      <c r="NNQ12" s="53"/>
      <c r="NNR12" s="53"/>
      <c r="NNS12" s="53"/>
      <c r="NNT12" s="53"/>
      <c r="NNU12" s="53"/>
      <c r="NNV12" s="53"/>
      <c r="NNW12" s="53"/>
      <c r="NNX12" s="53"/>
      <c r="NNY12" s="53"/>
      <c r="NNZ12" s="53"/>
      <c r="NOA12" s="53"/>
      <c r="NOB12" s="53"/>
      <c r="NOC12" s="53"/>
      <c r="NOD12" s="53"/>
      <c r="NOE12" s="53"/>
      <c r="NOF12" s="53"/>
      <c r="NOG12" s="53"/>
      <c r="NOH12" s="53"/>
      <c r="NOI12" s="53"/>
      <c r="NOJ12" s="53"/>
      <c r="NOK12" s="53"/>
      <c r="NOL12" s="53"/>
      <c r="NOM12" s="53"/>
      <c r="NON12" s="53"/>
      <c r="NOO12" s="53"/>
      <c r="NOP12" s="53"/>
      <c r="NOQ12" s="53"/>
      <c r="NOR12" s="53"/>
      <c r="NOS12" s="53"/>
      <c r="NOT12" s="53"/>
      <c r="NOU12" s="53"/>
      <c r="NOV12" s="53"/>
      <c r="NOW12" s="53"/>
      <c r="NOX12" s="53"/>
      <c r="NOY12" s="53"/>
      <c r="NOZ12" s="53"/>
      <c r="NPA12" s="53"/>
      <c r="NPB12" s="53"/>
      <c r="NPC12" s="53"/>
      <c r="NPD12" s="53"/>
      <c r="NPE12" s="53"/>
      <c r="NPF12" s="53"/>
      <c r="NPG12" s="53"/>
      <c r="NPH12" s="53"/>
      <c r="NPI12" s="53"/>
      <c r="NPJ12" s="53"/>
      <c r="NPK12" s="53"/>
      <c r="NPL12" s="53"/>
      <c r="NPM12" s="53"/>
      <c r="NPN12" s="53"/>
      <c r="NPO12" s="53"/>
      <c r="NPP12" s="53"/>
      <c r="NPQ12" s="53"/>
      <c r="NPR12" s="53"/>
      <c r="NPS12" s="53"/>
      <c r="NPT12" s="53"/>
      <c r="NPU12" s="53"/>
      <c r="NPV12" s="53"/>
      <c r="NPW12" s="53"/>
      <c r="NPX12" s="53"/>
      <c r="NPY12" s="53"/>
      <c r="NPZ12" s="53"/>
      <c r="NQA12" s="53"/>
      <c r="NQB12" s="53"/>
      <c r="NQC12" s="53"/>
      <c r="NQD12" s="53"/>
      <c r="NQE12" s="53"/>
      <c r="NQF12" s="53"/>
      <c r="NQG12" s="53"/>
      <c r="NQH12" s="53"/>
      <c r="NQI12" s="53"/>
      <c r="NQJ12" s="53"/>
      <c r="NQK12" s="53"/>
      <c r="NQL12" s="53"/>
      <c r="NQM12" s="53"/>
      <c r="NQN12" s="53"/>
      <c r="NQO12" s="53"/>
      <c r="NQP12" s="53"/>
      <c r="NQQ12" s="53"/>
      <c r="NQR12" s="53"/>
      <c r="NQS12" s="53"/>
      <c r="NQT12" s="53"/>
      <c r="NQU12" s="53"/>
      <c r="NQV12" s="53"/>
      <c r="NQW12" s="53"/>
      <c r="NQX12" s="53"/>
      <c r="NQY12" s="53"/>
      <c r="NQZ12" s="53"/>
      <c r="NRA12" s="53"/>
      <c r="NRB12" s="53"/>
      <c r="NRC12" s="53"/>
      <c r="NRD12" s="53"/>
      <c r="NRE12" s="53"/>
      <c r="NRF12" s="53"/>
      <c r="NRG12" s="53"/>
      <c r="NRH12" s="53"/>
      <c r="NRI12" s="53"/>
      <c r="NRJ12" s="53"/>
      <c r="NRK12" s="53"/>
      <c r="NRL12" s="53"/>
      <c r="NRM12" s="53"/>
      <c r="NRN12" s="53"/>
      <c r="NRO12" s="53"/>
      <c r="NRP12" s="53"/>
      <c r="NRQ12" s="53"/>
      <c r="NRR12" s="53"/>
      <c r="NRS12" s="53"/>
      <c r="NRT12" s="53"/>
      <c r="NRU12" s="53"/>
      <c r="NRV12" s="53"/>
      <c r="NRW12" s="53"/>
      <c r="NRX12" s="53"/>
      <c r="NRY12" s="53"/>
      <c r="NRZ12" s="53"/>
      <c r="NSA12" s="53"/>
      <c r="NSB12" s="53"/>
      <c r="NSC12" s="53"/>
      <c r="NSD12" s="53"/>
      <c r="NSE12" s="53"/>
      <c r="NSF12" s="53"/>
      <c r="NSG12" s="53"/>
      <c r="NSH12" s="53"/>
      <c r="NSI12" s="53"/>
      <c r="NSJ12" s="53"/>
      <c r="NSK12" s="53"/>
      <c r="NSL12" s="53"/>
      <c r="NSM12" s="53"/>
      <c r="NSN12" s="53"/>
      <c r="NSO12" s="53"/>
      <c r="NSP12" s="53"/>
      <c r="NSQ12" s="53"/>
      <c r="NSR12" s="53"/>
      <c r="NSS12" s="53"/>
      <c r="NST12" s="53"/>
      <c r="NSU12" s="53"/>
      <c r="NSV12" s="53"/>
      <c r="NSW12" s="53"/>
      <c r="NSX12" s="53"/>
      <c r="NSY12" s="53"/>
      <c r="NSZ12" s="53"/>
      <c r="NTA12" s="53"/>
      <c r="NTB12" s="53"/>
      <c r="NTC12" s="53"/>
      <c r="NTD12" s="53"/>
      <c r="NTE12" s="53"/>
      <c r="NTF12" s="53"/>
      <c r="NTG12" s="53"/>
      <c r="NTH12" s="53"/>
      <c r="NTI12" s="53"/>
      <c r="NTJ12" s="53"/>
      <c r="NTK12" s="53"/>
      <c r="NTL12" s="53"/>
      <c r="NTM12" s="53"/>
      <c r="NTN12" s="53"/>
      <c r="NTO12" s="53"/>
      <c r="NTP12" s="53"/>
      <c r="NTQ12" s="53"/>
      <c r="NTR12" s="53"/>
      <c r="NTS12" s="53"/>
      <c r="NTT12" s="53"/>
      <c r="NTU12" s="53"/>
      <c r="NTV12" s="53"/>
      <c r="NTW12" s="53"/>
      <c r="NTX12" s="53"/>
      <c r="NTY12" s="53"/>
      <c r="NTZ12" s="53"/>
      <c r="NUA12" s="53"/>
      <c r="NUB12" s="53"/>
      <c r="NUC12" s="53"/>
      <c r="NUD12" s="53"/>
      <c r="NUE12" s="53"/>
      <c r="NUF12" s="53"/>
      <c r="NUG12" s="53"/>
      <c r="NUH12" s="53"/>
      <c r="NUI12" s="53"/>
      <c r="NUJ12" s="53"/>
      <c r="NUK12" s="53"/>
      <c r="NUL12" s="53"/>
      <c r="NUM12" s="53"/>
      <c r="NUN12" s="53"/>
      <c r="NUO12" s="53"/>
      <c r="NUP12" s="53"/>
      <c r="NUQ12" s="53"/>
      <c r="NUR12" s="53"/>
      <c r="NUS12" s="53"/>
      <c r="NUT12" s="53"/>
      <c r="NUU12" s="53"/>
      <c r="NUV12" s="53"/>
      <c r="NUW12" s="53"/>
      <c r="NUX12" s="53"/>
      <c r="NUY12" s="53"/>
      <c r="NUZ12" s="53"/>
      <c r="NVA12" s="53"/>
      <c r="NVB12" s="53"/>
      <c r="NVC12" s="53"/>
      <c r="NVD12" s="53"/>
      <c r="NVE12" s="53"/>
      <c r="NVF12" s="53"/>
      <c r="NVG12" s="53"/>
      <c r="NVH12" s="53"/>
      <c r="NVI12" s="53"/>
      <c r="NVJ12" s="53"/>
      <c r="NVK12" s="53"/>
      <c r="NVL12" s="53"/>
      <c r="NVM12" s="53"/>
      <c r="NVN12" s="53"/>
      <c r="NVO12" s="53"/>
      <c r="NVP12" s="53"/>
      <c r="NVQ12" s="53"/>
      <c r="NVR12" s="53"/>
      <c r="NVS12" s="53"/>
      <c r="NVT12" s="53"/>
      <c r="NVU12" s="53"/>
      <c r="NVV12" s="53"/>
      <c r="NVW12" s="53"/>
      <c r="NVX12" s="53"/>
      <c r="NVY12" s="53"/>
      <c r="NVZ12" s="53"/>
      <c r="NWA12" s="53"/>
      <c r="NWB12" s="53"/>
      <c r="NWC12" s="53"/>
      <c r="NWD12" s="53"/>
      <c r="NWE12" s="53"/>
      <c r="NWF12" s="53"/>
      <c r="NWG12" s="53"/>
      <c r="NWH12" s="53"/>
      <c r="NWI12" s="53"/>
      <c r="NWJ12" s="53"/>
      <c r="NWK12" s="53"/>
      <c r="NWL12" s="53"/>
      <c r="NWM12" s="53"/>
      <c r="NWN12" s="53"/>
      <c r="NWO12" s="53"/>
      <c r="NWP12" s="53"/>
      <c r="NWQ12" s="53"/>
      <c r="NWR12" s="53"/>
      <c r="NWS12" s="53"/>
      <c r="NWT12" s="53"/>
      <c r="NWU12" s="53"/>
      <c r="NWV12" s="53"/>
      <c r="NWW12" s="53"/>
      <c r="NWX12" s="53"/>
      <c r="NWY12" s="53"/>
      <c r="NWZ12" s="53"/>
      <c r="NXA12" s="53"/>
      <c r="NXB12" s="53"/>
      <c r="NXC12" s="53"/>
      <c r="NXD12" s="53"/>
      <c r="NXE12" s="53"/>
      <c r="NXF12" s="53"/>
      <c r="NXG12" s="53"/>
      <c r="NXH12" s="53"/>
      <c r="NXI12" s="53"/>
      <c r="NXJ12" s="53"/>
      <c r="NXK12" s="53"/>
      <c r="NXL12" s="53"/>
      <c r="NXM12" s="53"/>
      <c r="NXN12" s="53"/>
      <c r="NXO12" s="53"/>
      <c r="NXP12" s="53"/>
      <c r="NXQ12" s="53"/>
      <c r="NXR12" s="53"/>
      <c r="NXS12" s="53"/>
      <c r="NXT12" s="53"/>
      <c r="NXU12" s="53"/>
      <c r="NXV12" s="53"/>
      <c r="NXW12" s="53"/>
      <c r="NXX12" s="53"/>
      <c r="NXY12" s="53"/>
      <c r="NXZ12" s="53"/>
      <c r="NYA12" s="53"/>
      <c r="NYB12" s="53"/>
      <c r="NYC12" s="53"/>
      <c r="NYD12" s="53"/>
      <c r="NYE12" s="53"/>
      <c r="NYF12" s="53"/>
      <c r="NYG12" s="53"/>
      <c r="NYH12" s="53"/>
      <c r="NYI12" s="53"/>
      <c r="NYJ12" s="53"/>
      <c r="NYK12" s="53"/>
      <c r="NYL12" s="53"/>
      <c r="NYM12" s="53"/>
      <c r="NYN12" s="53"/>
      <c r="NYO12" s="53"/>
      <c r="NYP12" s="53"/>
      <c r="NYQ12" s="53"/>
      <c r="NYR12" s="53"/>
      <c r="NYS12" s="53"/>
      <c r="NYT12" s="53"/>
      <c r="NYU12" s="53"/>
      <c r="NYV12" s="53"/>
      <c r="NYW12" s="53"/>
      <c r="NYX12" s="53"/>
      <c r="NYY12" s="53"/>
      <c r="NYZ12" s="53"/>
      <c r="NZA12" s="53"/>
      <c r="NZB12" s="53"/>
      <c r="NZC12" s="53"/>
      <c r="NZD12" s="53"/>
      <c r="NZE12" s="53"/>
      <c r="NZF12" s="53"/>
      <c r="NZG12" s="53"/>
      <c r="NZH12" s="53"/>
      <c r="NZI12" s="53"/>
      <c r="NZJ12" s="53"/>
      <c r="NZK12" s="53"/>
      <c r="NZL12" s="53"/>
      <c r="NZM12" s="53"/>
      <c r="NZN12" s="53"/>
      <c r="NZO12" s="53"/>
      <c r="NZP12" s="53"/>
      <c r="NZQ12" s="53"/>
      <c r="NZR12" s="53"/>
      <c r="NZS12" s="53"/>
      <c r="NZT12" s="53"/>
      <c r="NZU12" s="53"/>
      <c r="NZV12" s="53"/>
      <c r="NZW12" s="53"/>
      <c r="NZX12" s="53"/>
      <c r="NZY12" s="53"/>
      <c r="NZZ12" s="53"/>
      <c r="OAA12" s="53"/>
      <c r="OAB12" s="53"/>
      <c r="OAC12" s="53"/>
      <c r="OAD12" s="53"/>
      <c r="OAE12" s="53"/>
      <c r="OAF12" s="53"/>
      <c r="OAG12" s="53"/>
      <c r="OAH12" s="53"/>
      <c r="OAI12" s="53"/>
      <c r="OAJ12" s="53"/>
      <c r="OAK12" s="53"/>
      <c r="OAL12" s="53"/>
      <c r="OAM12" s="53"/>
      <c r="OAN12" s="53"/>
      <c r="OAO12" s="53"/>
      <c r="OAP12" s="53"/>
      <c r="OAQ12" s="53"/>
      <c r="OAR12" s="53"/>
      <c r="OAS12" s="53"/>
      <c r="OAT12" s="53"/>
      <c r="OAU12" s="53"/>
      <c r="OAV12" s="53"/>
      <c r="OAW12" s="53"/>
      <c r="OAX12" s="53"/>
      <c r="OAY12" s="53"/>
      <c r="OAZ12" s="53"/>
      <c r="OBA12" s="53"/>
      <c r="OBB12" s="53"/>
      <c r="OBC12" s="53"/>
      <c r="OBD12" s="53"/>
      <c r="OBE12" s="53"/>
      <c r="OBF12" s="53"/>
      <c r="OBG12" s="53"/>
      <c r="OBH12" s="53"/>
      <c r="OBI12" s="53"/>
      <c r="OBJ12" s="53"/>
      <c r="OBK12" s="53"/>
      <c r="OBL12" s="53"/>
      <c r="OBM12" s="53"/>
      <c r="OBN12" s="53"/>
      <c r="OBO12" s="53"/>
      <c r="OBP12" s="53"/>
      <c r="OBQ12" s="53"/>
      <c r="OBR12" s="53"/>
      <c r="OBS12" s="53"/>
      <c r="OBT12" s="53"/>
      <c r="OBU12" s="53"/>
      <c r="OBV12" s="53"/>
      <c r="OBW12" s="53"/>
      <c r="OBX12" s="53"/>
      <c r="OBY12" s="53"/>
      <c r="OBZ12" s="53"/>
      <c r="OCA12" s="53"/>
      <c r="OCB12" s="53"/>
      <c r="OCC12" s="53"/>
      <c r="OCD12" s="53"/>
      <c r="OCE12" s="53"/>
      <c r="OCF12" s="53"/>
      <c r="OCG12" s="53"/>
      <c r="OCH12" s="53"/>
      <c r="OCI12" s="53"/>
      <c r="OCJ12" s="53"/>
      <c r="OCK12" s="53"/>
      <c r="OCL12" s="53"/>
      <c r="OCM12" s="53"/>
      <c r="OCN12" s="53"/>
      <c r="OCO12" s="53"/>
      <c r="OCP12" s="53"/>
      <c r="OCQ12" s="53"/>
      <c r="OCR12" s="53"/>
      <c r="OCS12" s="53"/>
      <c r="OCT12" s="53"/>
      <c r="OCU12" s="53"/>
      <c r="OCV12" s="53"/>
      <c r="OCW12" s="53"/>
      <c r="OCX12" s="53"/>
      <c r="OCY12" s="53"/>
      <c r="OCZ12" s="53"/>
      <c r="ODA12" s="53"/>
      <c r="ODB12" s="53"/>
      <c r="ODC12" s="53"/>
      <c r="ODD12" s="53"/>
      <c r="ODE12" s="53"/>
      <c r="ODF12" s="53"/>
      <c r="ODG12" s="53"/>
      <c r="ODH12" s="53"/>
      <c r="ODI12" s="53"/>
      <c r="ODJ12" s="53"/>
      <c r="ODK12" s="53"/>
      <c r="ODL12" s="53"/>
      <c r="ODM12" s="53"/>
      <c r="ODN12" s="53"/>
      <c r="ODO12" s="53"/>
      <c r="ODP12" s="53"/>
      <c r="ODQ12" s="53"/>
      <c r="ODR12" s="53"/>
      <c r="ODS12" s="53"/>
      <c r="ODT12" s="53"/>
      <c r="ODU12" s="53"/>
      <c r="ODV12" s="53"/>
      <c r="ODW12" s="53"/>
      <c r="ODX12" s="53"/>
      <c r="ODY12" s="53"/>
      <c r="ODZ12" s="53"/>
      <c r="OEA12" s="53"/>
      <c r="OEB12" s="53"/>
      <c r="OEC12" s="53"/>
      <c r="OED12" s="53"/>
      <c r="OEE12" s="53"/>
      <c r="OEF12" s="53"/>
      <c r="OEG12" s="53"/>
      <c r="OEH12" s="53"/>
      <c r="OEI12" s="53"/>
      <c r="OEJ12" s="53"/>
      <c r="OEK12" s="53"/>
      <c r="OEL12" s="53"/>
      <c r="OEM12" s="53"/>
      <c r="OEN12" s="53"/>
      <c r="OEO12" s="53"/>
      <c r="OEP12" s="53"/>
      <c r="OEQ12" s="53"/>
      <c r="OER12" s="53"/>
      <c r="OES12" s="53"/>
      <c r="OET12" s="53"/>
      <c r="OEU12" s="53"/>
      <c r="OEV12" s="53"/>
      <c r="OEW12" s="53"/>
      <c r="OEX12" s="53"/>
      <c r="OEY12" s="53"/>
      <c r="OEZ12" s="53"/>
      <c r="OFA12" s="53"/>
      <c r="OFB12" s="53"/>
      <c r="OFC12" s="53"/>
      <c r="OFD12" s="53"/>
      <c r="OFE12" s="53"/>
      <c r="OFF12" s="53"/>
      <c r="OFG12" s="53"/>
      <c r="OFH12" s="53"/>
      <c r="OFI12" s="53"/>
      <c r="OFJ12" s="53"/>
      <c r="OFK12" s="53"/>
      <c r="OFL12" s="53"/>
      <c r="OFM12" s="53"/>
      <c r="OFN12" s="53"/>
      <c r="OFO12" s="53"/>
      <c r="OFP12" s="53"/>
      <c r="OFQ12" s="53"/>
      <c r="OFR12" s="53"/>
      <c r="OFS12" s="53"/>
      <c r="OFT12" s="53"/>
      <c r="OFU12" s="53"/>
      <c r="OFV12" s="53"/>
      <c r="OFW12" s="53"/>
      <c r="OFX12" s="53"/>
      <c r="OFY12" s="53"/>
      <c r="OFZ12" s="53"/>
      <c r="OGA12" s="53"/>
      <c r="OGB12" s="53"/>
      <c r="OGC12" s="53"/>
      <c r="OGD12" s="53"/>
      <c r="OGE12" s="53"/>
      <c r="OGF12" s="53"/>
      <c r="OGG12" s="53"/>
      <c r="OGH12" s="53"/>
      <c r="OGI12" s="53"/>
      <c r="OGJ12" s="53"/>
      <c r="OGK12" s="53"/>
      <c r="OGL12" s="53"/>
      <c r="OGM12" s="53"/>
      <c r="OGN12" s="53"/>
      <c r="OGO12" s="53"/>
      <c r="OGP12" s="53"/>
      <c r="OGQ12" s="53"/>
      <c r="OGR12" s="53"/>
      <c r="OGS12" s="53"/>
      <c r="OGT12" s="53"/>
      <c r="OGU12" s="53"/>
      <c r="OGV12" s="53"/>
      <c r="OGW12" s="53"/>
      <c r="OGX12" s="53"/>
      <c r="OGY12" s="53"/>
      <c r="OGZ12" s="53"/>
      <c r="OHA12" s="53"/>
      <c r="OHB12" s="53"/>
      <c r="OHC12" s="53"/>
      <c r="OHD12" s="53"/>
      <c r="OHE12" s="53"/>
      <c r="OHF12" s="53"/>
      <c r="OHG12" s="53"/>
      <c r="OHH12" s="53"/>
      <c r="OHI12" s="53"/>
      <c r="OHJ12" s="53"/>
      <c r="OHK12" s="53"/>
      <c r="OHL12" s="53"/>
      <c r="OHM12" s="53"/>
      <c r="OHN12" s="53"/>
      <c r="OHO12" s="53"/>
      <c r="OHP12" s="53"/>
      <c r="OHQ12" s="53"/>
      <c r="OHR12" s="53"/>
      <c r="OHS12" s="53"/>
      <c r="OHT12" s="53"/>
      <c r="OHU12" s="53"/>
      <c r="OHV12" s="53"/>
      <c r="OHW12" s="53"/>
      <c r="OHX12" s="53"/>
      <c r="OHY12" s="53"/>
      <c r="OHZ12" s="53"/>
      <c r="OIA12" s="53"/>
      <c r="OIB12" s="53"/>
      <c r="OIC12" s="53"/>
      <c r="OID12" s="53"/>
      <c r="OIE12" s="53"/>
      <c r="OIF12" s="53"/>
      <c r="OIG12" s="53"/>
      <c r="OIH12" s="53"/>
      <c r="OII12" s="53"/>
      <c r="OIJ12" s="53"/>
      <c r="OIK12" s="53"/>
      <c r="OIL12" s="53"/>
      <c r="OIM12" s="53"/>
      <c r="OIN12" s="53"/>
      <c r="OIO12" s="53"/>
      <c r="OIP12" s="53"/>
      <c r="OIQ12" s="53"/>
      <c r="OIR12" s="53"/>
      <c r="OIS12" s="53"/>
      <c r="OIT12" s="53"/>
      <c r="OIU12" s="53"/>
      <c r="OIV12" s="53"/>
      <c r="OIW12" s="53"/>
      <c r="OIX12" s="53"/>
      <c r="OIY12" s="53"/>
      <c r="OIZ12" s="53"/>
      <c r="OJA12" s="53"/>
      <c r="OJB12" s="53"/>
      <c r="OJC12" s="53"/>
      <c r="OJD12" s="53"/>
      <c r="OJE12" s="53"/>
      <c r="OJF12" s="53"/>
      <c r="OJG12" s="53"/>
      <c r="OJH12" s="53"/>
      <c r="OJI12" s="53"/>
      <c r="OJJ12" s="53"/>
      <c r="OJK12" s="53"/>
      <c r="OJL12" s="53"/>
      <c r="OJM12" s="53"/>
      <c r="OJN12" s="53"/>
      <c r="OJO12" s="53"/>
      <c r="OJP12" s="53"/>
      <c r="OJQ12" s="53"/>
      <c r="OJR12" s="53"/>
      <c r="OJS12" s="53"/>
      <c r="OJT12" s="53"/>
      <c r="OJU12" s="53"/>
      <c r="OJV12" s="53"/>
      <c r="OJW12" s="53"/>
      <c r="OJX12" s="53"/>
      <c r="OJY12" s="53"/>
      <c r="OJZ12" s="53"/>
      <c r="OKA12" s="53"/>
      <c r="OKB12" s="53"/>
      <c r="OKC12" s="53"/>
      <c r="OKD12" s="53"/>
      <c r="OKE12" s="53"/>
      <c r="OKF12" s="53"/>
      <c r="OKG12" s="53"/>
      <c r="OKH12" s="53"/>
      <c r="OKI12" s="53"/>
      <c r="OKJ12" s="53"/>
      <c r="OKK12" s="53"/>
      <c r="OKL12" s="53"/>
      <c r="OKM12" s="53"/>
      <c r="OKN12" s="53"/>
      <c r="OKO12" s="53"/>
      <c r="OKP12" s="53"/>
      <c r="OKQ12" s="53"/>
      <c r="OKR12" s="53"/>
      <c r="OKS12" s="53"/>
      <c r="OKT12" s="53"/>
      <c r="OKU12" s="53"/>
      <c r="OKV12" s="53"/>
      <c r="OKW12" s="53"/>
      <c r="OKX12" s="53"/>
      <c r="OKY12" s="53"/>
      <c r="OKZ12" s="53"/>
      <c r="OLA12" s="53"/>
      <c r="OLB12" s="53"/>
      <c r="OLC12" s="53"/>
      <c r="OLD12" s="53"/>
      <c r="OLE12" s="53"/>
      <c r="OLF12" s="53"/>
      <c r="OLG12" s="53"/>
      <c r="OLH12" s="53"/>
      <c r="OLI12" s="53"/>
      <c r="OLJ12" s="53"/>
      <c r="OLK12" s="53"/>
      <c r="OLL12" s="53"/>
      <c r="OLM12" s="53"/>
      <c r="OLN12" s="53"/>
      <c r="OLO12" s="53"/>
      <c r="OLP12" s="53"/>
      <c r="OLQ12" s="53"/>
      <c r="OLR12" s="53"/>
      <c r="OLS12" s="53"/>
      <c r="OLT12" s="53"/>
      <c r="OLU12" s="53"/>
      <c r="OLV12" s="53"/>
      <c r="OLW12" s="53"/>
      <c r="OLX12" s="53"/>
      <c r="OLY12" s="53"/>
      <c r="OLZ12" s="53"/>
      <c r="OMA12" s="53"/>
      <c r="OMB12" s="53"/>
      <c r="OMC12" s="53"/>
      <c r="OMD12" s="53"/>
      <c r="OME12" s="53"/>
      <c r="OMF12" s="53"/>
      <c r="OMG12" s="53"/>
      <c r="OMH12" s="53"/>
      <c r="OMI12" s="53"/>
      <c r="OMJ12" s="53"/>
      <c r="OMK12" s="53"/>
      <c r="OML12" s="53"/>
      <c r="OMM12" s="53"/>
      <c r="OMN12" s="53"/>
      <c r="OMO12" s="53"/>
      <c r="OMP12" s="53"/>
      <c r="OMQ12" s="53"/>
      <c r="OMR12" s="53"/>
      <c r="OMS12" s="53"/>
      <c r="OMT12" s="53"/>
      <c r="OMU12" s="53"/>
      <c r="OMV12" s="53"/>
      <c r="OMW12" s="53"/>
      <c r="OMX12" s="53"/>
      <c r="OMY12" s="53"/>
      <c r="OMZ12" s="53"/>
      <c r="ONA12" s="53"/>
      <c r="ONB12" s="53"/>
      <c r="ONC12" s="53"/>
      <c r="OND12" s="53"/>
      <c r="ONE12" s="53"/>
      <c r="ONF12" s="53"/>
      <c r="ONG12" s="53"/>
      <c r="ONH12" s="53"/>
      <c r="ONI12" s="53"/>
      <c r="ONJ12" s="53"/>
      <c r="ONK12" s="53"/>
      <c r="ONL12" s="53"/>
      <c r="ONM12" s="53"/>
      <c r="ONN12" s="53"/>
      <c r="ONO12" s="53"/>
      <c r="ONP12" s="53"/>
      <c r="ONQ12" s="53"/>
      <c r="ONR12" s="53"/>
      <c r="ONS12" s="53"/>
      <c r="ONT12" s="53"/>
      <c r="ONU12" s="53"/>
      <c r="ONV12" s="53"/>
      <c r="ONW12" s="53"/>
      <c r="ONX12" s="53"/>
      <c r="ONY12" s="53"/>
      <c r="ONZ12" s="53"/>
      <c r="OOA12" s="53"/>
      <c r="OOB12" s="53"/>
      <c r="OOC12" s="53"/>
      <c r="OOD12" s="53"/>
      <c r="OOE12" s="53"/>
      <c r="OOF12" s="53"/>
      <c r="OOG12" s="53"/>
      <c r="OOH12" s="53"/>
      <c r="OOI12" s="53"/>
      <c r="OOJ12" s="53"/>
      <c r="OOK12" s="53"/>
      <c r="OOL12" s="53"/>
      <c r="OOM12" s="53"/>
      <c r="OON12" s="53"/>
      <c r="OOO12" s="53"/>
      <c r="OOP12" s="53"/>
      <c r="OOQ12" s="53"/>
      <c r="OOR12" s="53"/>
      <c r="OOS12" s="53"/>
      <c r="OOT12" s="53"/>
      <c r="OOU12" s="53"/>
      <c r="OOV12" s="53"/>
      <c r="OOW12" s="53"/>
      <c r="OOX12" s="53"/>
      <c r="OOY12" s="53"/>
      <c r="OOZ12" s="53"/>
      <c r="OPA12" s="53"/>
      <c r="OPB12" s="53"/>
      <c r="OPC12" s="53"/>
      <c r="OPD12" s="53"/>
      <c r="OPE12" s="53"/>
      <c r="OPF12" s="53"/>
      <c r="OPG12" s="53"/>
      <c r="OPH12" s="53"/>
      <c r="OPI12" s="53"/>
      <c r="OPJ12" s="53"/>
      <c r="OPK12" s="53"/>
      <c r="OPL12" s="53"/>
      <c r="OPM12" s="53"/>
      <c r="OPN12" s="53"/>
      <c r="OPO12" s="53"/>
      <c r="OPP12" s="53"/>
      <c r="OPQ12" s="53"/>
      <c r="OPR12" s="53"/>
      <c r="OPS12" s="53"/>
      <c r="OPT12" s="53"/>
      <c r="OPU12" s="53"/>
      <c r="OPV12" s="53"/>
      <c r="OPW12" s="53"/>
      <c r="OPX12" s="53"/>
      <c r="OPY12" s="53"/>
      <c r="OPZ12" s="53"/>
      <c r="OQA12" s="53"/>
      <c r="OQB12" s="53"/>
      <c r="OQC12" s="53"/>
      <c r="OQD12" s="53"/>
      <c r="OQE12" s="53"/>
      <c r="OQF12" s="53"/>
      <c r="OQG12" s="53"/>
      <c r="OQH12" s="53"/>
      <c r="OQI12" s="53"/>
      <c r="OQJ12" s="53"/>
      <c r="OQK12" s="53"/>
      <c r="OQL12" s="53"/>
      <c r="OQM12" s="53"/>
      <c r="OQN12" s="53"/>
      <c r="OQO12" s="53"/>
      <c r="OQP12" s="53"/>
      <c r="OQQ12" s="53"/>
      <c r="OQR12" s="53"/>
      <c r="OQS12" s="53"/>
      <c r="OQT12" s="53"/>
      <c r="OQU12" s="53"/>
      <c r="OQV12" s="53"/>
      <c r="OQW12" s="53"/>
      <c r="OQX12" s="53"/>
      <c r="OQY12" s="53"/>
      <c r="OQZ12" s="53"/>
      <c r="ORA12" s="53"/>
      <c r="ORB12" s="53"/>
      <c r="ORC12" s="53"/>
      <c r="ORD12" s="53"/>
      <c r="ORE12" s="53"/>
      <c r="ORF12" s="53"/>
      <c r="ORG12" s="53"/>
      <c r="ORH12" s="53"/>
      <c r="ORI12" s="53"/>
      <c r="ORJ12" s="53"/>
      <c r="ORK12" s="53"/>
      <c r="ORL12" s="53"/>
      <c r="ORM12" s="53"/>
      <c r="ORN12" s="53"/>
      <c r="ORO12" s="53"/>
      <c r="ORP12" s="53"/>
      <c r="ORQ12" s="53"/>
      <c r="ORR12" s="53"/>
      <c r="ORS12" s="53"/>
      <c r="ORT12" s="53"/>
      <c r="ORU12" s="53"/>
      <c r="ORV12" s="53"/>
      <c r="ORW12" s="53"/>
      <c r="ORX12" s="53"/>
      <c r="ORY12" s="53"/>
      <c r="ORZ12" s="53"/>
      <c r="OSA12" s="53"/>
      <c r="OSB12" s="53"/>
      <c r="OSC12" s="53"/>
      <c r="OSD12" s="53"/>
      <c r="OSE12" s="53"/>
      <c r="OSF12" s="53"/>
      <c r="OSG12" s="53"/>
      <c r="OSH12" s="53"/>
      <c r="OSI12" s="53"/>
      <c r="OSJ12" s="53"/>
      <c r="OSK12" s="53"/>
      <c r="OSL12" s="53"/>
      <c r="OSM12" s="53"/>
      <c r="OSN12" s="53"/>
      <c r="OSO12" s="53"/>
      <c r="OSP12" s="53"/>
      <c r="OSQ12" s="53"/>
      <c r="OSR12" s="53"/>
      <c r="OSS12" s="53"/>
      <c r="OST12" s="53"/>
      <c r="OSU12" s="53"/>
      <c r="OSV12" s="53"/>
      <c r="OSW12" s="53"/>
      <c r="OSX12" s="53"/>
      <c r="OSY12" s="53"/>
      <c r="OSZ12" s="53"/>
      <c r="OTA12" s="53"/>
      <c r="OTB12" s="53"/>
      <c r="OTC12" s="53"/>
      <c r="OTD12" s="53"/>
      <c r="OTE12" s="53"/>
      <c r="OTF12" s="53"/>
      <c r="OTG12" s="53"/>
      <c r="OTH12" s="53"/>
      <c r="OTI12" s="53"/>
      <c r="OTJ12" s="53"/>
      <c r="OTK12" s="53"/>
      <c r="OTL12" s="53"/>
      <c r="OTM12" s="53"/>
      <c r="OTN12" s="53"/>
      <c r="OTO12" s="53"/>
      <c r="OTP12" s="53"/>
      <c r="OTQ12" s="53"/>
      <c r="OTR12" s="53"/>
      <c r="OTS12" s="53"/>
      <c r="OTT12" s="53"/>
      <c r="OTU12" s="53"/>
      <c r="OTV12" s="53"/>
      <c r="OTW12" s="53"/>
      <c r="OTX12" s="53"/>
      <c r="OTY12" s="53"/>
      <c r="OTZ12" s="53"/>
      <c r="OUA12" s="53"/>
      <c r="OUB12" s="53"/>
      <c r="OUC12" s="53"/>
      <c r="OUD12" s="53"/>
      <c r="OUE12" s="53"/>
      <c r="OUF12" s="53"/>
      <c r="OUG12" s="53"/>
      <c r="OUH12" s="53"/>
      <c r="OUI12" s="53"/>
      <c r="OUJ12" s="53"/>
      <c r="OUK12" s="53"/>
      <c r="OUL12" s="53"/>
      <c r="OUM12" s="53"/>
      <c r="OUN12" s="53"/>
      <c r="OUO12" s="53"/>
      <c r="OUP12" s="53"/>
      <c r="OUQ12" s="53"/>
      <c r="OUR12" s="53"/>
      <c r="OUS12" s="53"/>
      <c r="OUT12" s="53"/>
      <c r="OUU12" s="53"/>
      <c r="OUV12" s="53"/>
      <c r="OUW12" s="53"/>
      <c r="OUX12" s="53"/>
      <c r="OUY12" s="53"/>
      <c r="OUZ12" s="53"/>
      <c r="OVA12" s="53"/>
      <c r="OVB12" s="53"/>
      <c r="OVC12" s="53"/>
      <c r="OVD12" s="53"/>
      <c r="OVE12" s="53"/>
      <c r="OVF12" s="53"/>
      <c r="OVG12" s="53"/>
      <c r="OVH12" s="53"/>
      <c r="OVI12" s="53"/>
      <c r="OVJ12" s="53"/>
      <c r="OVK12" s="53"/>
      <c r="OVL12" s="53"/>
      <c r="OVM12" s="53"/>
      <c r="OVN12" s="53"/>
      <c r="OVO12" s="53"/>
      <c r="OVP12" s="53"/>
      <c r="OVQ12" s="53"/>
      <c r="OVR12" s="53"/>
      <c r="OVS12" s="53"/>
      <c r="OVT12" s="53"/>
      <c r="OVU12" s="53"/>
      <c r="OVV12" s="53"/>
      <c r="OVW12" s="53"/>
      <c r="OVX12" s="53"/>
      <c r="OVY12" s="53"/>
      <c r="OVZ12" s="53"/>
      <c r="OWA12" s="53"/>
      <c r="OWB12" s="53"/>
      <c r="OWC12" s="53"/>
      <c r="OWD12" s="53"/>
      <c r="OWE12" s="53"/>
      <c r="OWF12" s="53"/>
      <c r="OWG12" s="53"/>
      <c r="OWH12" s="53"/>
      <c r="OWI12" s="53"/>
      <c r="OWJ12" s="53"/>
      <c r="OWK12" s="53"/>
      <c r="OWL12" s="53"/>
      <c r="OWM12" s="53"/>
      <c r="OWN12" s="53"/>
      <c r="OWO12" s="53"/>
      <c r="OWP12" s="53"/>
      <c r="OWQ12" s="53"/>
      <c r="OWR12" s="53"/>
      <c r="OWS12" s="53"/>
      <c r="OWT12" s="53"/>
      <c r="OWU12" s="53"/>
      <c r="OWV12" s="53"/>
      <c r="OWW12" s="53"/>
      <c r="OWX12" s="53"/>
      <c r="OWY12" s="53"/>
      <c r="OWZ12" s="53"/>
      <c r="OXA12" s="53"/>
      <c r="OXB12" s="53"/>
      <c r="OXC12" s="53"/>
      <c r="OXD12" s="53"/>
      <c r="OXE12" s="53"/>
      <c r="OXF12" s="53"/>
      <c r="OXG12" s="53"/>
      <c r="OXH12" s="53"/>
      <c r="OXI12" s="53"/>
      <c r="OXJ12" s="53"/>
      <c r="OXK12" s="53"/>
      <c r="OXL12" s="53"/>
      <c r="OXM12" s="53"/>
      <c r="OXN12" s="53"/>
      <c r="OXO12" s="53"/>
      <c r="OXP12" s="53"/>
      <c r="OXQ12" s="53"/>
      <c r="OXR12" s="53"/>
      <c r="OXS12" s="53"/>
      <c r="OXT12" s="53"/>
      <c r="OXU12" s="53"/>
      <c r="OXV12" s="53"/>
      <c r="OXW12" s="53"/>
      <c r="OXX12" s="53"/>
      <c r="OXY12" s="53"/>
      <c r="OXZ12" s="53"/>
      <c r="OYA12" s="53"/>
      <c r="OYB12" s="53"/>
      <c r="OYC12" s="53"/>
      <c r="OYD12" s="53"/>
      <c r="OYE12" s="53"/>
      <c r="OYF12" s="53"/>
      <c r="OYG12" s="53"/>
      <c r="OYH12" s="53"/>
      <c r="OYI12" s="53"/>
      <c r="OYJ12" s="53"/>
      <c r="OYK12" s="53"/>
      <c r="OYL12" s="53"/>
      <c r="OYM12" s="53"/>
      <c r="OYN12" s="53"/>
      <c r="OYO12" s="53"/>
      <c r="OYP12" s="53"/>
      <c r="OYQ12" s="53"/>
      <c r="OYR12" s="53"/>
      <c r="OYS12" s="53"/>
      <c r="OYT12" s="53"/>
      <c r="OYU12" s="53"/>
      <c r="OYV12" s="53"/>
      <c r="OYW12" s="53"/>
      <c r="OYX12" s="53"/>
      <c r="OYY12" s="53"/>
      <c r="OYZ12" s="53"/>
      <c r="OZA12" s="53"/>
      <c r="OZB12" s="53"/>
      <c r="OZC12" s="53"/>
      <c r="OZD12" s="53"/>
      <c r="OZE12" s="53"/>
      <c r="OZF12" s="53"/>
      <c r="OZG12" s="53"/>
      <c r="OZH12" s="53"/>
      <c r="OZI12" s="53"/>
      <c r="OZJ12" s="53"/>
      <c r="OZK12" s="53"/>
      <c r="OZL12" s="53"/>
      <c r="OZM12" s="53"/>
      <c r="OZN12" s="53"/>
      <c r="OZO12" s="53"/>
      <c r="OZP12" s="53"/>
      <c r="OZQ12" s="53"/>
      <c r="OZR12" s="53"/>
      <c r="OZS12" s="53"/>
      <c r="OZT12" s="53"/>
      <c r="OZU12" s="53"/>
      <c r="OZV12" s="53"/>
      <c r="OZW12" s="53"/>
      <c r="OZX12" s="53"/>
      <c r="OZY12" s="53"/>
      <c r="OZZ12" s="53"/>
      <c r="PAA12" s="53"/>
      <c r="PAB12" s="53"/>
      <c r="PAC12" s="53"/>
      <c r="PAD12" s="53"/>
      <c r="PAE12" s="53"/>
      <c r="PAF12" s="53"/>
      <c r="PAG12" s="53"/>
      <c r="PAH12" s="53"/>
      <c r="PAI12" s="53"/>
      <c r="PAJ12" s="53"/>
      <c r="PAK12" s="53"/>
      <c r="PAL12" s="53"/>
      <c r="PAM12" s="53"/>
      <c r="PAN12" s="53"/>
      <c r="PAO12" s="53"/>
      <c r="PAP12" s="53"/>
      <c r="PAQ12" s="53"/>
      <c r="PAR12" s="53"/>
      <c r="PAS12" s="53"/>
      <c r="PAT12" s="53"/>
      <c r="PAU12" s="53"/>
      <c r="PAV12" s="53"/>
      <c r="PAW12" s="53"/>
      <c r="PAX12" s="53"/>
      <c r="PAY12" s="53"/>
      <c r="PAZ12" s="53"/>
      <c r="PBA12" s="53"/>
      <c r="PBB12" s="53"/>
      <c r="PBC12" s="53"/>
      <c r="PBD12" s="53"/>
      <c r="PBE12" s="53"/>
      <c r="PBF12" s="53"/>
      <c r="PBG12" s="53"/>
      <c r="PBH12" s="53"/>
      <c r="PBI12" s="53"/>
      <c r="PBJ12" s="53"/>
      <c r="PBK12" s="53"/>
      <c r="PBL12" s="53"/>
      <c r="PBM12" s="53"/>
      <c r="PBN12" s="53"/>
      <c r="PBO12" s="53"/>
      <c r="PBP12" s="53"/>
      <c r="PBQ12" s="53"/>
      <c r="PBR12" s="53"/>
      <c r="PBS12" s="53"/>
      <c r="PBT12" s="53"/>
      <c r="PBU12" s="53"/>
      <c r="PBV12" s="53"/>
      <c r="PBW12" s="53"/>
      <c r="PBX12" s="53"/>
      <c r="PBY12" s="53"/>
      <c r="PBZ12" s="53"/>
      <c r="PCA12" s="53"/>
      <c r="PCB12" s="53"/>
      <c r="PCC12" s="53"/>
      <c r="PCD12" s="53"/>
      <c r="PCE12" s="53"/>
      <c r="PCF12" s="53"/>
      <c r="PCG12" s="53"/>
      <c r="PCH12" s="53"/>
      <c r="PCI12" s="53"/>
      <c r="PCJ12" s="53"/>
      <c r="PCK12" s="53"/>
      <c r="PCL12" s="53"/>
      <c r="PCM12" s="53"/>
      <c r="PCN12" s="53"/>
      <c r="PCO12" s="53"/>
      <c r="PCP12" s="53"/>
      <c r="PCQ12" s="53"/>
      <c r="PCR12" s="53"/>
      <c r="PCS12" s="53"/>
      <c r="PCT12" s="53"/>
      <c r="PCU12" s="53"/>
      <c r="PCV12" s="53"/>
      <c r="PCW12" s="53"/>
      <c r="PCX12" s="53"/>
      <c r="PCY12" s="53"/>
      <c r="PCZ12" s="53"/>
      <c r="PDA12" s="53"/>
      <c r="PDB12" s="53"/>
      <c r="PDC12" s="53"/>
      <c r="PDD12" s="53"/>
      <c r="PDE12" s="53"/>
      <c r="PDF12" s="53"/>
      <c r="PDG12" s="53"/>
      <c r="PDH12" s="53"/>
      <c r="PDI12" s="53"/>
      <c r="PDJ12" s="53"/>
      <c r="PDK12" s="53"/>
      <c r="PDL12" s="53"/>
      <c r="PDM12" s="53"/>
      <c r="PDN12" s="53"/>
      <c r="PDO12" s="53"/>
      <c r="PDP12" s="53"/>
      <c r="PDQ12" s="53"/>
      <c r="PDR12" s="53"/>
      <c r="PDS12" s="53"/>
      <c r="PDT12" s="53"/>
      <c r="PDU12" s="53"/>
      <c r="PDV12" s="53"/>
      <c r="PDW12" s="53"/>
      <c r="PDX12" s="53"/>
      <c r="PDY12" s="53"/>
      <c r="PDZ12" s="53"/>
      <c r="PEA12" s="53"/>
      <c r="PEB12" s="53"/>
      <c r="PEC12" s="53"/>
      <c r="PED12" s="53"/>
      <c r="PEE12" s="53"/>
      <c r="PEF12" s="53"/>
      <c r="PEG12" s="53"/>
      <c r="PEH12" s="53"/>
      <c r="PEI12" s="53"/>
      <c r="PEJ12" s="53"/>
      <c r="PEK12" s="53"/>
      <c r="PEL12" s="53"/>
      <c r="PEM12" s="53"/>
      <c r="PEN12" s="53"/>
      <c r="PEO12" s="53"/>
      <c r="PEP12" s="53"/>
      <c r="PEQ12" s="53"/>
      <c r="PER12" s="53"/>
      <c r="PES12" s="53"/>
      <c r="PET12" s="53"/>
      <c r="PEU12" s="53"/>
      <c r="PEV12" s="53"/>
      <c r="PEW12" s="53"/>
      <c r="PEX12" s="53"/>
      <c r="PEY12" s="53"/>
      <c r="PEZ12" s="53"/>
      <c r="PFA12" s="53"/>
      <c r="PFB12" s="53"/>
      <c r="PFC12" s="53"/>
      <c r="PFD12" s="53"/>
      <c r="PFE12" s="53"/>
      <c r="PFF12" s="53"/>
      <c r="PFG12" s="53"/>
      <c r="PFH12" s="53"/>
      <c r="PFI12" s="53"/>
      <c r="PFJ12" s="53"/>
      <c r="PFK12" s="53"/>
      <c r="PFL12" s="53"/>
      <c r="PFM12" s="53"/>
      <c r="PFN12" s="53"/>
      <c r="PFO12" s="53"/>
      <c r="PFP12" s="53"/>
      <c r="PFQ12" s="53"/>
      <c r="PFR12" s="53"/>
      <c r="PFS12" s="53"/>
      <c r="PFT12" s="53"/>
      <c r="PFU12" s="53"/>
      <c r="PFV12" s="53"/>
      <c r="PFW12" s="53"/>
      <c r="PFX12" s="53"/>
      <c r="PFY12" s="53"/>
      <c r="PFZ12" s="53"/>
      <c r="PGA12" s="53"/>
      <c r="PGB12" s="53"/>
      <c r="PGC12" s="53"/>
      <c r="PGD12" s="53"/>
      <c r="PGE12" s="53"/>
      <c r="PGF12" s="53"/>
      <c r="PGG12" s="53"/>
      <c r="PGH12" s="53"/>
      <c r="PGI12" s="53"/>
      <c r="PGJ12" s="53"/>
      <c r="PGK12" s="53"/>
      <c r="PGL12" s="53"/>
      <c r="PGM12" s="53"/>
      <c r="PGN12" s="53"/>
      <c r="PGO12" s="53"/>
      <c r="PGP12" s="53"/>
      <c r="PGQ12" s="53"/>
      <c r="PGR12" s="53"/>
      <c r="PGS12" s="53"/>
      <c r="PGT12" s="53"/>
      <c r="PGU12" s="53"/>
      <c r="PGV12" s="53"/>
      <c r="PGW12" s="53"/>
      <c r="PGX12" s="53"/>
      <c r="PGY12" s="53"/>
      <c r="PGZ12" s="53"/>
      <c r="PHA12" s="53"/>
      <c r="PHB12" s="53"/>
      <c r="PHC12" s="53"/>
      <c r="PHD12" s="53"/>
      <c r="PHE12" s="53"/>
      <c r="PHF12" s="53"/>
      <c r="PHG12" s="53"/>
      <c r="PHH12" s="53"/>
      <c r="PHI12" s="53"/>
      <c r="PHJ12" s="53"/>
      <c r="PHK12" s="53"/>
      <c r="PHL12" s="53"/>
      <c r="PHM12" s="53"/>
      <c r="PHN12" s="53"/>
      <c r="PHO12" s="53"/>
      <c r="PHP12" s="53"/>
      <c r="PHQ12" s="53"/>
      <c r="PHR12" s="53"/>
      <c r="PHS12" s="53"/>
      <c r="PHT12" s="53"/>
      <c r="PHU12" s="53"/>
      <c r="PHV12" s="53"/>
      <c r="PHW12" s="53"/>
      <c r="PHX12" s="53"/>
      <c r="PHY12" s="53"/>
      <c r="PHZ12" s="53"/>
      <c r="PIA12" s="53"/>
      <c r="PIB12" s="53"/>
      <c r="PIC12" s="53"/>
      <c r="PID12" s="53"/>
      <c r="PIE12" s="53"/>
      <c r="PIF12" s="53"/>
      <c r="PIG12" s="53"/>
      <c r="PIH12" s="53"/>
      <c r="PII12" s="53"/>
      <c r="PIJ12" s="53"/>
      <c r="PIK12" s="53"/>
      <c r="PIL12" s="53"/>
      <c r="PIM12" s="53"/>
      <c r="PIN12" s="53"/>
      <c r="PIO12" s="53"/>
      <c r="PIP12" s="53"/>
      <c r="PIQ12" s="53"/>
      <c r="PIR12" s="53"/>
      <c r="PIS12" s="53"/>
      <c r="PIT12" s="53"/>
      <c r="PIU12" s="53"/>
      <c r="PIV12" s="53"/>
      <c r="PIW12" s="53"/>
      <c r="PIX12" s="53"/>
      <c r="PIY12" s="53"/>
      <c r="PIZ12" s="53"/>
      <c r="PJA12" s="53"/>
      <c r="PJB12" s="53"/>
      <c r="PJC12" s="53"/>
      <c r="PJD12" s="53"/>
      <c r="PJE12" s="53"/>
      <c r="PJF12" s="53"/>
      <c r="PJG12" s="53"/>
      <c r="PJH12" s="53"/>
      <c r="PJI12" s="53"/>
      <c r="PJJ12" s="53"/>
      <c r="PJK12" s="53"/>
      <c r="PJL12" s="53"/>
      <c r="PJM12" s="53"/>
      <c r="PJN12" s="53"/>
      <c r="PJO12" s="53"/>
      <c r="PJP12" s="53"/>
      <c r="PJQ12" s="53"/>
      <c r="PJR12" s="53"/>
      <c r="PJS12" s="53"/>
      <c r="PJT12" s="53"/>
      <c r="PJU12" s="53"/>
      <c r="PJV12" s="53"/>
      <c r="PJW12" s="53"/>
      <c r="PJX12" s="53"/>
      <c r="PJY12" s="53"/>
      <c r="PJZ12" s="53"/>
      <c r="PKA12" s="53"/>
      <c r="PKB12" s="53"/>
      <c r="PKC12" s="53"/>
      <c r="PKD12" s="53"/>
      <c r="PKE12" s="53"/>
      <c r="PKF12" s="53"/>
      <c r="PKG12" s="53"/>
      <c r="PKH12" s="53"/>
      <c r="PKI12" s="53"/>
      <c r="PKJ12" s="53"/>
      <c r="PKK12" s="53"/>
      <c r="PKL12" s="53"/>
      <c r="PKM12" s="53"/>
      <c r="PKN12" s="53"/>
      <c r="PKO12" s="53"/>
      <c r="PKP12" s="53"/>
      <c r="PKQ12" s="53"/>
      <c r="PKR12" s="53"/>
      <c r="PKS12" s="53"/>
      <c r="PKT12" s="53"/>
      <c r="PKU12" s="53"/>
      <c r="PKV12" s="53"/>
      <c r="PKW12" s="53"/>
      <c r="PKX12" s="53"/>
      <c r="PKY12" s="53"/>
      <c r="PKZ12" s="53"/>
      <c r="PLA12" s="53"/>
      <c r="PLB12" s="53"/>
      <c r="PLC12" s="53"/>
      <c r="PLD12" s="53"/>
      <c r="PLE12" s="53"/>
      <c r="PLF12" s="53"/>
      <c r="PLG12" s="53"/>
      <c r="PLH12" s="53"/>
      <c r="PLI12" s="53"/>
      <c r="PLJ12" s="53"/>
      <c r="PLK12" s="53"/>
      <c r="PLL12" s="53"/>
      <c r="PLM12" s="53"/>
      <c r="PLN12" s="53"/>
      <c r="PLO12" s="53"/>
      <c r="PLP12" s="53"/>
      <c r="PLQ12" s="53"/>
      <c r="PLR12" s="53"/>
      <c r="PLS12" s="53"/>
      <c r="PLT12" s="53"/>
      <c r="PLU12" s="53"/>
      <c r="PLV12" s="53"/>
      <c r="PLW12" s="53"/>
      <c r="PLX12" s="53"/>
      <c r="PLY12" s="53"/>
      <c r="PLZ12" s="53"/>
      <c r="PMA12" s="53"/>
      <c r="PMB12" s="53"/>
      <c r="PMC12" s="53"/>
      <c r="PMD12" s="53"/>
      <c r="PME12" s="53"/>
      <c r="PMF12" s="53"/>
      <c r="PMG12" s="53"/>
      <c r="PMH12" s="53"/>
      <c r="PMI12" s="53"/>
      <c r="PMJ12" s="53"/>
      <c r="PMK12" s="53"/>
      <c r="PML12" s="53"/>
      <c r="PMM12" s="53"/>
      <c r="PMN12" s="53"/>
      <c r="PMO12" s="53"/>
      <c r="PMP12" s="53"/>
      <c r="PMQ12" s="53"/>
      <c r="PMR12" s="53"/>
      <c r="PMS12" s="53"/>
      <c r="PMT12" s="53"/>
      <c r="PMU12" s="53"/>
      <c r="PMV12" s="53"/>
      <c r="PMW12" s="53"/>
      <c r="PMX12" s="53"/>
      <c r="PMY12" s="53"/>
      <c r="PMZ12" s="53"/>
      <c r="PNA12" s="53"/>
      <c r="PNB12" s="53"/>
      <c r="PNC12" s="53"/>
      <c r="PND12" s="53"/>
      <c r="PNE12" s="53"/>
      <c r="PNF12" s="53"/>
      <c r="PNG12" s="53"/>
      <c r="PNH12" s="53"/>
      <c r="PNI12" s="53"/>
      <c r="PNJ12" s="53"/>
      <c r="PNK12" s="53"/>
      <c r="PNL12" s="53"/>
      <c r="PNM12" s="53"/>
      <c r="PNN12" s="53"/>
      <c r="PNO12" s="53"/>
      <c r="PNP12" s="53"/>
      <c r="PNQ12" s="53"/>
      <c r="PNR12" s="53"/>
      <c r="PNS12" s="53"/>
      <c r="PNT12" s="53"/>
      <c r="PNU12" s="53"/>
      <c r="PNV12" s="53"/>
      <c r="PNW12" s="53"/>
      <c r="PNX12" s="53"/>
      <c r="PNY12" s="53"/>
      <c r="PNZ12" s="53"/>
      <c r="POA12" s="53"/>
      <c r="POB12" s="53"/>
      <c r="POC12" s="53"/>
      <c r="POD12" s="53"/>
      <c r="POE12" s="53"/>
      <c r="POF12" s="53"/>
      <c r="POG12" s="53"/>
      <c r="POH12" s="53"/>
      <c r="POI12" s="53"/>
      <c r="POJ12" s="53"/>
      <c r="POK12" s="53"/>
      <c r="POL12" s="53"/>
      <c r="POM12" s="53"/>
      <c r="PON12" s="53"/>
      <c r="POO12" s="53"/>
      <c r="POP12" s="53"/>
      <c r="POQ12" s="53"/>
      <c r="POR12" s="53"/>
      <c r="POS12" s="53"/>
      <c r="POT12" s="53"/>
      <c r="POU12" s="53"/>
      <c r="POV12" s="53"/>
      <c r="POW12" s="53"/>
      <c r="POX12" s="53"/>
      <c r="POY12" s="53"/>
      <c r="POZ12" s="53"/>
      <c r="PPA12" s="53"/>
      <c r="PPB12" s="53"/>
      <c r="PPC12" s="53"/>
      <c r="PPD12" s="53"/>
      <c r="PPE12" s="53"/>
      <c r="PPF12" s="53"/>
      <c r="PPG12" s="53"/>
      <c r="PPH12" s="53"/>
      <c r="PPI12" s="53"/>
      <c r="PPJ12" s="53"/>
      <c r="PPK12" s="53"/>
      <c r="PPL12" s="53"/>
      <c r="PPM12" s="53"/>
      <c r="PPN12" s="53"/>
      <c r="PPO12" s="53"/>
      <c r="PPP12" s="53"/>
      <c r="PPQ12" s="53"/>
      <c r="PPR12" s="53"/>
      <c r="PPS12" s="53"/>
      <c r="PPT12" s="53"/>
      <c r="PPU12" s="53"/>
      <c r="PPV12" s="53"/>
      <c r="PPW12" s="53"/>
      <c r="PPX12" s="53"/>
      <c r="PPY12" s="53"/>
      <c r="PPZ12" s="53"/>
      <c r="PQA12" s="53"/>
      <c r="PQB12" s="53"/>
      <c r="PQC12" s="53"/>
      <c r="PQD12" s="53"/>
      <c r="PQE12" s="53"/>
      <c r="PQF12" s="53"/>
      <c r="PQG12" s="53"/>
      <c r="PQH12" s="53"/>
      <c r="PQI12" s="53"/>
      <c r="PQJ12" s="53"/>
      <c r="PQK12" s="53"/>
      <c r="PQL12" s="53"/>
      <c r="PQM12" s="53"/>
      <c r="PQN12" s="53"/>
      <c r="PQO12" s="53"/>
      <c r="PQP12" s="53"/>
      <c r="PQQ12" s="53"/>
      <c r="PQR12" s="53"/>
      <c r="PQS12" s="53"/>
      <c r="PQT12" s="53"/>
      <c r="PQU12" s="53"/>
      <c r="PQV12" s="53"/>
      <c r="PQW12" s="53"/>
      <c r="PQX12" s="53"/>
      <c r="PQY12" s="53"/>
      <c r="PQZ12" s="53"/>
      <c r="PRA12" s="53"/>
      <c r="PRB12" s="53"/>
      <c r="PRC12" s="53"/>
      <c r="PRD12" s="53"/>
      <c r="PRE12" s="53"/>
      <c r="PRF12" s="53"/>
      <c r="PRG12" s="53"/>
      <c r="PRH12" s="53"/>
      <c r="PRI12" s="53"/>
      <c r="PRJ12" s="53"/>
      <c r="PRK12" s="53"/>
      <c r="PRL12" s="53"/>
      <c r="PRM12" s="53"/>
      <c r="PRN12" s="53"/>
      <c r="PRO12" s="53"/>
      <c r="PRP12" s="53"/>
      <c r="PRQ12" s="53"/>
      <c r="PRR12" s="53"/>
      <c r="PRS12" s="53"/>
      <c r="PRT12" s="53"/>
      <c r="PRU12" s="53"/>
      <c r="PRV12" s="53"/>
      <c r="PRW12" s="53"/>
      <c r="PRX12" s="53"/>
      <c r="PRY12" s="53"/>
      <c r="PRZ12" s="53"/>
      <c r="PSA12" s="53"/>
      <c r="PSB12" s="53"/>
      <c r="PSC12" s="53"/>
      <c r="PSD12" s="53"/>
      <c r="PSE12" s="53"/>
      <c r="PSF12" s="53"/>
      <c r="PSG12" s="53"/>
      <c r="PSH12" s="53"/>
      <c r="PSI12" s="53"/>
      <c r="PSJ12" s="53"/>
      <c r="PSK12" s="53"/>
      <c r="PSL12" s="53"/>
      <c r="PSM12" s="53"/>
      <c r="PSN12" s="53"/>
      <c r="PSO12" s="53"/>
      <c r="PSP12" s="53"/>
      <c r="PSQ12" s="53"/>
      <c r="PSR12" s="53"/>
      <c r="PSS12" s="53"/>
      <c r="PST12" s="53"/>
      <c r="PSU12" s="53"/>
      <c r="PSV12" s="53"/>
      <c r="PSW12" s="53"/>
      <c r="PSX12" s="53"/>
      <c r="PSY12" s="53"/>
      <c r="PSZ12" s="53"/>
      <c r="PTA12" s="53"/>
      <c r="PTB12" s="53"/>
      <c r="PTC12" s="53"/>
      <c r="PTD12" s="53"/>
      <c r="PTE12" s="53"/>
      <c r="PTF12" s="53"/>
      <c r="PTG12" s="53"/>
      <c r="PTH12" s="53"/>
      <c r="PTI12" s="53"/>
      <c r="PTJ12" s="53"/>
      <c r="PTK12" s="53"/>
      <c r="PTL12" s="53"/>
      <c r="PTM12" s="53"/>
      <c r="PTN12" s="53"/>
      <c r="PTO12" s="53"/>
      <c r="PTP12" s="53"/>
      <c r="PTQ12" s="53"/>
      <c r="PTR12" s="53"/>
      <c r="PTS12" s="53"/>
      <c r="PTT12" s="53"/>
      <c r="PTU12" s="53"/>
      <c r="PTV12" s="53"/>
      <c r="PTW12" s="53"/>
      <c r="PTX12" s="53"/>
      <c r="PTY12" s="53"/>
      <c r="PTZ12" s="53"/>
      <c r="PUA12" s="53"/>
      <c r="PUB12" s="53"/>
      <c r="PUC12" s="53"/>
      <c r="PUD12" s="53"/>
      <c r="PUE12" s="53"/>
      <c r="PUF12" s="53"/>
      <c r="PUG12" s="53"/>
      <c r="PUH12" s="53"/>
      <c r="PUI12" s="53"/>
      <c r="PUJ12" s="53"/>
      <c r="PUK12" s="53"/>
      <c r="PUL12" s="53"/>
      <c r="PUM12" s="53"/>
      <c r="PUN12" s="53"/>
      <c r="PUO12" s="53"/>
      <c r="PUP12" s="53"/>
      <c r="PUQ12" s="53"/>
      <c r="PUR12" s="53"/>
      <c r="PUS12" s="53"/>
      <c r="PUT12" s="53"/>
      <c r="PUU12" s="53"/>
      <c r="PUV12" s="53"/>
      <c r="PUW12" s="53"/>
      <c r="PUX12" s="53"/>
      <c r="PUY12" s="53"/>
      <c r="PUZ12" s="53"/>
      <c r="PVA12" s="53"/>
      <c r="PVB12" s="53"/>
      <c r="PVC12" s="53"/>
      <c r="PVD12" s="53"/>
      <c r="PVE12" s="53"/>
      <c r="PVF12" s="53"/>
      <c r="PVG12" s="53"/>
      <c r="PVH12" s="53"/>
      <c r="PVI12" s="53"/>
      <c r="PVJ12" s="53"/>
      <c r="PVK12" s="53"/>
      <c r="PVL12" s="53"/>
      <c r="PVM12" s="53"/>
      <c r="PVN12" s="53"/>
      <c r="PVO12" s="53"/>
      <c r="PVP12" s="53"/>
      <c r="PVQ12" s="53"/>
      <c r="PVR12" s="53"/>
      <c r="PVS12" s="53"/>
      <c r="PVT12" s="53"/>
      <c r="PVU12" s="53"/>
      <c r="PVV12" s="53"/>
      <c r="PVW12" s="53"/>
      <c r="PVX12" s="53"/>
      <c r="PVY12" s="53"/>
      <c r="PVZ12" s="53"/>
      <c r="PWA12" s="53"/>
      <c r="PWB12" s="53"/>
      <c r="PWC12" s="53"/>
      <c r="PWD12" s="53"/>
      <c r="PWE12" s="53"/>
      <c r="PWF12" s="53"/>
      <c r="PWG12" s="53"/>
      <c r="PWH12" s="53"/>
      <c r="PWI12" s="53"/>
      <c r="PWJ12" s="53"/>
      <c r="PWK12" s="53"/>
      <c r="PWL12" s="53"/>
      <c r="PWM12" s="53"/>
      <c r="PWN12" s="53"/>
      <c r="PWO12" s="53"/>
      <c r="PWP12" s="53"/>
      <c r="PWQ12" s="53"/>
      <c r="PWR12" s="53"/>
      <c r="PWS12" s="53"/>
      <c r="PWT12" s="53"/>
      <c r="PWU12" s="53"/>
      <c r="PWV12" s="53"/>
      <c r="PWW12" s="53"/>
      <c r="PWX12" s="53"/>
      <c r="PWY12" s="53"/>
      <c r="PWZ12" s="53"/>
      <c r="PXA12" s="53"/>
      <c r="PXB12" s="53"/>
      <c r="PXC12" s="53"/>
      <c r="PXD12" s="53"/>
      <c r="PXE12" s="53"/>
      <c r="PXF12" s="53"/>
      <c r="PXG12" s="53"/>
      <c r="PXH12" s="53"/>
      <c r="PXI12" s="53"/>
      <c r="PXJ12" s="53"/>
      <c r="PXK12" s="53"/>
      <c r="PXL12" s="53"/>
      <c r="PXM12" s="53"/>
      <c r="PXN12" s="53"/>
      <c r="PXO12" s="53"/>
      <c r="PXP12" s="53"/>
      <c r="PXQ12" s="53"/>
      <c r="PXR12" s="53"/>
      <c r="PXS12" s="53"/>
      <c r="PXT12" s="53"/>
      <c r="PXU12" s="53"/>
      <c r="PXV12" s="53"/>
      <c r="PXW12" s="53"/>
      <c r="PXX12" s="53"/>
      <c r="PXY12" s="53"/>
      <c r="PXZ12" s="53"/>
      <c r="PYA12" s="53"/>
      <c r="PYB12" s="53"/>
      <c r="PYC12" s="53"/>
      <c r="PYD12" s="53"/>
      <c r="PYE12" s="53"/>
      <c r="PYF12" s="53"/>
      <c r="PYG12" s="53"/>
      <c r="PYH12" s="53"/>
      <c r="PYI12" s="53"/>
      <c r="PYJ12" s="53"/>
      <c r="PYK12" s="53"/>
      <c r="PYL12" s="53"/>
      <c r="PYM12" s="53"/>
      <c r="PYN12" s="53"/>
      <c r="PYO12" s="53"/>
      <c r="PYP12" s="53"/>
      <c r="PYQ12" s="53"/>
      <c r="PYR12" s="53"/>
      <c r="PYS12" s="53"/>
      <c r="PYT12" s="53"/>
      <c r="PYU12" s="53"/>
      <c r="PYV12" s="53"/>
      <c r="PYW12" s="53"/>
      <c r="PYX12" s="53"/>
      <c r="PYY12" s="53"/>
      <c r="PYZ12" s="53"/>
      <c r="PZA12" s="53"/>
      <c r="PZB12" s="53"/>
      <c r="PZC12" s="53"/>
      <c r="PZD12" s="53"/>
      <c r="PZE12" s="53"/>
      <c r="PZF12" s="53"/>
      <c r="PZG12" s="53"/>
      <c r="PZH12" s="53"/>
      <c r="PZI12" s="53"/>
      <c r="PZJ12" s="53"/>
      <c r="PZK12" s="53"/>
      <c r="PZL12" s="53"/>
      <c r="PZM12" s="53"/>
      <c r="PZN12" s="53"/>
      <c r="PZO12" s="53"/>
      <c r="PZP12" s="53"/>
      <c r="PZQ12" s="53"/>
      <c r="PZR12" s="53"/>
      <c r="PZS12" s="53"/>
      <c r="PZT12" s="53"/>
      <c r="PZU12" s="53"/>
      <c r="PZV12" s="53"/>
      <c r="PZW12" s="53"/>
      <c r="PZX12" s="53"/>
      <c r="PZY12" s="53"/>
      <c r="PZZ12" s="53"/>
      <c r="QAA12" s="53"/>
      <c r="QAB12" s="53"/>
      <c r="QAC12" s="53"/>
      <c r="QAD12" s="53"/>
      <c r="QAE12" s="53"/>
      <c r="QAF12" s="53"/>
      <c r="QAG12" s="53"/>
      <c r="QAH12" s="53"/>
      <c r="QAI12" s="53"/>
      <c r="QAJ12" s="53"/>
      <c r="QAK12" s="53"/>
      <c r="QAL12" s="53"/>
      <c r="QAM12" s="53"/>
      <c r="QAN12" s="53"/>
      <c r="QAO12" s="53"/>
      <c r="QAP12" s="53"/>
      <c r="QAQ12" s="53"/>
      <c r="QAR12" s="53"/>
      <c r="QAS12" s="53"/>
      <c r="QAT12" s="53"/>
      <c r="QAU12" s="53"/>
      <c r="QAV12" s="53"/>
      <c r="QAW12" s="53"/>
      <c r="QAX12" s="53"/>
      <c r="QAY12" s="53"/>
      <c r="QAZ12" s="53"/>
      <c r="QBA12" s="53"/>
      <c r="QBB12" s="53"/>
      <c r="QBC12" s="53"/>
      <c r="QBD12" s="53"/>
      <c r="QBE12" s="53"/>
      <c r="QBF12" s="53"/>
      <c r="QBG12" s="53"/>
      <c r="QBH12" s="53"/>
      <c r="QBI12" s="53"/>
      <c r="QBJ12" s="53"/>
      <c r="QBK12" s="53"/>
      <c r="QBL12" s="53"/>
      <c r="QBM12" s="53"/>
      <c r="QBN12" s="53"/>
      <c r="QBO12" s="53"/>
      <c r="QBP12" s="53"/>
      <c r="QBQ12" s="53"/>
      <c r="QBR12" s="53"/>
      <c r="QBS12" s="53"/>
      <c r="QBT12" s="53"/>
      <c r="QBU12" s="53"/>
      <c r="QBV12" s="53"/>
      <c r="QBW12" s="53"/>
      <c r="QBX12" s="53"/>
      <c r="QBY12" s="53"/>
      <c r="QBZ12" s="53"/>
      <c r="QCA12" s="53"/>
      <c r="QCB12" s="53"/>
      <c r="QCC12" s="53"/>
      <c r="QCD12" s="53"/>
      <c r="QCE12" s="53"/>
      <c r="QCF12" s="53"/>
      <c r="QCG12" s="53"/>
      <c r="QCH12" s="53"/>
      <c r="QCI12" s="53"/>
      <c r="QCJ12" s="53"/>
      <c r="QCK12" s="53"/>
      <c r="QCL12" s="53"/>
      <c r="QCM12" s="53"/>
      <c r="QCN12" s="53"/>
      <c r="QCO12" s="53"/>
      <c r="QCP12" s="53"/>
      <c r="QCQ12" s="53"/>
      <c r="QCR12" s="53"/>
      <c r="QCS12" s="53"/>
      <c r="QCT12" s="53"/>
      <c r="QCU12" s="53"/>
      <c r="QCV12" s="53"/>
      <c r="QCW12" s="53"/>
      <c r="QCX12" s="53"/>
      <c r="QCY12" s="53"/>
      <c r="QCZ12" s="53"/>
      <c r="QDA12" s="53"/>
      <c r="QDB12" s="53"/>
      <c r="QDC12" s="53"/>
      <c r="QDD12" s="53"/>
      <c r="QDE12" s="53"/>
      <c r="QDF12" s="53"/>
      <c r="QDG12" s="53"/>
      <c r="QDH12" s="53"/>
      <c r="QDI12" s="53"/>
      <c r="QDJ12" s="53"/>
      <c r="QDK12" s="53"/>
      <c r="QDL12" s="53"/>
      <c r="QDM12" s="53"/>
      <c r="QDN12" s="53"/>
      <c r="QDO12" s="53"/>
      <c r="QDP12" s="53"/>
      <c r="QDQ12" s="53"/>
      <c r="QDR12" s="53"/>
      <c r="QDS12" s="53"/>
      <c r="QDT12" s="53"/>
      <c r="QDU12" s="53"/>
      <c r="QDV12" s="53"/>
      <c r="QDW12" s="53"/>
      <c r="QDX12" s="53"/>
      <c r="QDY12" s="53"/>
      <c r="QDZ12" s="53"/>
      <c r="QEA12" s="53"/>
      <c r="QEB12" s="53"/>
      <c r="QEC12" s="53"/>
      <c r="QED12" s="53"/>
      <c r="QEE12" s="53"/>
      <c r="QEF12" s="53"/>
      <c r="QEG12" s="53"/>
      <c r="QEH12" s="53"/>
      <c r="QEI12" s="53"/>
      <c r="QEJ12" s="53"/>
      <c r="QEK12" s="53"/>
      <c r="QEL12" s="53"/>
      <c r="QEM12" s="53"/>
      <c r="QEN12" s="53"/>
      <c r="QEO12" s="53"/>
      <c r="QEP12" s="53"/>
      <c r="QEQ12" s="53"/>
      <c r="QER12" s="53"/>
      <c r="QES12" s="53"/>
      <c r="QET12" s="53"/>
      <c r="QEU12" s="53"/>
      <c r="QEV12" s="53"/>
      <c r="QEW12" s="53"/>
      <c r="QEX12" s="53"/>
      <c r="QEY12" s="53"/>
      <c r="QEZ12" s="53"/>
      <c r="QFA12" s="53"/>
      <c r="QFB12" s="53"/>
      <c r="QFC12" s="53"/>
      <c r="QFD12" s="53"/>
      <c r="QFE12" s="53"/>
      <c r="QFF12" s="53"/>
      <c r="QFG12" s="53"/>
      <c r="QFH12" s="53"/>
      <c r="QFI12" s="53"/>
      <c r="QFJ12" s="53"/>
      <c r="QFK12" s="53"/>
      <c r="QFL12" s="53"/>
      <c r="QFM12" s="53"/>
      <c r="QFN12" s="53"/>
      <c r="QFO12" s="53"/>
      <c r="QFP12" s="53"/>
      <c r="QFQ12" s="53"/>
      <c r="QFR12" s="53"/>
      <c r="QFS12" s="53"/>
      <c r="QFT12" s="53"/>
      <c r="QFU12" s="53"/>
      <c r="QFV12" s="53"/>
      <c r="QFW12" s="53"/>
      <c r="QFX12" s="53"/>
      <c r="QFY12" s="53"/>
      <c r="QFZ12" s="53"/>
      <c r="QGA12" s="53"/>
      <c r="QGB12" s="53"/>
      <c r="QGC12" s="53"/>
      <c r="QGD12" s="53"/>
      <c r="QGE12" s="53"/>
      <c r="QGF12" s="53"/>
      <c r="QGG12" s="53"/>
      <c r="QGH12" s="53"/>
      <c r="QGI12" s="53"/>
      <c r="QGJ12" s="53"/>
      <c r="QGK12" s="53"/>
      <c r="QGL12" s="53"/>
      <c r="QGM12" s="53"/>
      <c r="QGN12" s="53"/>
      <c r="QGO12" s="53"/>
      <c r="QGP12" s="53"/>
      <c r="QGQ12" s="53"/>
      <c r="QGR12" s="53"/>
      <c r="QGS12" s="53"/>
      <c r="QGT12" s="53"/>
      <c r="QGU12" s="53"/>
      <c r="QGV12" s="53"/>
      <c r="QGW12" s="53"/>
      <c r="QGX12" s="53"/>
      <c r="QGY12" s="53"/>
      <c r="QGZ12" s="53"/>
      <c r="QHA12" s="53"/>
      <c r="QHB12" s="53"/>
      <c r="QHC12" s="53"/>
      <c r="QHD12" s="53"/>
      <c r="QHE12" s="53"/>
      <c r="QHF12" s="53"/>
      <c r="QHG12" s="53"/>
      <c r="QHH12" s="53"/>
      <c r="QHI12" s="53"/>
      <c r="QHJ12" s="53"/>
      <c r="QHK12" s="53"/>
      <c r="QHL12" s="53"/>
      <c r="QHM12" s="53"/>
      <c r="QHN12" s="53"/>
      <c r="QHO12" s="53"/>
      <c r="QHP12" s="53"/>
      <c r="QHQ12" s="53"/>
      <c r="QHR12" s="53"/>
      <c r="QHS12" s="53"/>
      <c r="QHT12" s="53"/>
      <c r="QHU12" s="53"/>
      <c r="QHV12" s="53"/>
      <c r="QHW12" s="53"/>
      <c r="QHX12" s="53"/>
      <c r="QHY12" s="53"/>
      <c r="QHZ12" s="53"/>
      <c r="QIA12" s="53"/>
      <c r="QIB12" s="53"/>
      <c r="QIC12" s="53"/>
      <c r="QID12" s="53"/>
      <c r="QIE12" s="53"/>
      <c r="QIF12" s="53"/>
      <c r="QIG12" s="53"/>
      <c r="QIH12" s="53"/>
      <c r="QII12" s="53"/>
      <c r="QIJ12" s="53"/>
      <c r="QIK12" s="53"/>
      <c r="QIL12" s="53"/>
      <c r="QIM12" s="53"/>
      <c r="QIN12" s="53"/>
      <c r="QIO12" s="53"/>
      <c r="QIP12" s="53"/>
      <c r="QIQ12" s="53"/>
      <c r="QIR12" s="53"/>
      <c r="QIS12" s="53"/>
      <c r="QIT12" s="53"/>
      <c r="QIU12" s="53"/>
      <c r="QIV12" s="53"/>
      <c r="QIW12" s="53"/>
      <c r="QIX12" s="53"/>
      <c r="QIY12" s="53"/>
      <c r="QIZ12" s="53"/>
      <c r="QJA12" s="53"/>
      <c r="QJB12" s="53"/>
      <c r="QJC12" s="53"/>
      <c r="QJD12" s="53"/>
      <c r="QJE12" s="53"/>
      <c r="QJF12" s="53"/>
      <c r="QJG12" s="53"/>
      <c r="QJH12" s="53"/>
      <c r="QJI12" s="53"/>
      <c r="QJJ12" s="53"/>
      <c r="QJK12" s="53"/>
      <c r="QJL12" s="53"/>
      <c r="QJM12" s="53"/>
      <c r="QJN12" s="53"/>
      <c r="QJO12" s="53"/>
      <c r="QJP12" s="53"/>
      <c r="QJQ12" s="53"/>
      <c r="QJR12" s="53"/>
      <c r="QJS12" s="53"/>
      <c r="QJT12" s="53"/>
      <c r="QJU12" s="53"/>
      <c r="QJV12" s="53"/>
      <c r="QJW12" s="53"/>
      <c r="QJX12" s="53"/>
      <c r="QJY12" s="53"/>
      <c r="QJZ12" s="53"/>
      <c r="QKA12" s="53"/>
      <c r="QKB12" s="53"/>
      <c r="QKC12" s="53"/>
      <c r="QKD12" s="53"/>
      <c r="QKE12" s="53"/>
      <c r="QKF12" s="53"/>
      <c r="QKG12" s="53"/>
      <c r="QKH12" s="53"/>
      <c r="QKI12" s="53"/>
      <c r="QKJ12" s="53"/>
      <c r="QKK12" s="53"/>
      <c r="QKL12" s="53"/>
      <c r="QKM12" s="53"/>
      <c r="QKN12" s="53"/>
      <c r="QKO12" s="53"/>
      <c r="QKP12" s="53"/>
      <c r="QKQ12" s="53"/>
      <c r="QKR12" s="53"/>
      <c r="QKS12" s="53"/>
      <c r="QKT12" s="53"/>
      <c r="QKU12" s="53"/>
      <c r="QKV12" s="53"/>
      <c r="QKW12" s="53"/>
      <c r="QKX12" s="53"/>
      <c r="QKY12" s="53"/>
      <c r="QKZ12" s="53"/>
      <c r="QLA12" s="53"/>
      <c r="QLB12" s="53"/>
      <c r="QLC12" s="53"/>
      <c r="QLD12" s="53"/>
      <c r="QLE12" s="53"/>
      <c r="QLF12" s="53"/>
      <c r="QLG12" s="53"/>
      <c r="QLH12" s="53"/>
      <c r="QLI12" s="53"/>
      <c r="QLJ12" s="53"/>
      <c r="QLK12" s="53"/>
      <c r="QLL12" s="53"/>
      <c r="QLM12" s="53"/>
      <c r="QLN12" s="53"/>
      <c r="QLO12" s="53"/>
      <c r="QLP12" s="53"/>
      <c r="QLQ12" s="53"/>
      <c r="QLR12" s="53"/>
      <c r="QLS12" s="53"/>
      <c r="QLT12" s="53"/>
      <c r="QLU12" s="53"/>
      <c r="QLV12" s="53"/>
      <c r="QLW12" s="53"/>
      <c r="QLX12" s="53"/>
      <c r="QLY12" s="53"/>
      <c r="QLZ12" s="53"/>
      <c r="QMA12" s="53"/>
      <c r="QMB12" s="53"/>
      <c r="QMC12" s="53"/>
      <c r="QMD12" s="53"/>
      <c r="QME12" s="53"/>
      <c r="QMF12" s="53"/>
      <c r="QMG12" s="53"/>
      <c r="QMH12" s="53"/>
      <c r="QMI12" s="53"/>
      <c r="QMJ12" s="53"/>
      <c r="QMK12" s="53"/>
      <c r="QML12" s="53"/>
      <c r="QMM12" s="53"/>
      <c r="QMN12" s="53"/>
      <c r="QMO12" s="53"/>
      <c r="QMP12" s="53"/>
      <c r="QMQ12" s="53"/>
      <c r="QMR12" s="53"/>
      <c r="QMS12" s="53"/>
      <c r="QMT12" s="53"/>
      <c r="QMU12" s="53"/>
      <c r="QMV12" s="53"/>
      <c r="QMW12" s="53"/>
      <c r="QMX12" s="53"/>
      <c r="QMY12" s="53"/>
      <c r="QMZ12" s="53"/>
      <c r="QNA12" s="53"/>
      <c r="QNB12" s="53"/>
      <c r="QNC12" s="53"/>
      <c r="QND12" s="53"/>
      <c r="QNE12" s="53"/>
      <c r="QNF12" s="53"/>
      <c r="QNG12" s="53"/>
      <c r="QNH12" s="53"/>
      <c r="QNI12" s="53"/>
      <c r="QNJ12" s="53"/>
      <c r="QNK12" s="53"/>
      <c r="QNL12" s="53"/>
      <c r="QNM12" s="53"/>
      <c r="QNN12" s="53"/>
      <c r="QNO12" s="53"/>
      <c r="QNP12" s="53"/>
      <c r="QNQ12" s="53"/>
      <c r="QNR12" s="53"/>
      <c r="QNS12" s="53"/>
      <c r="QNT12" s="53"/>
      <c r="QNU12" s="53"/>
      <c r="QNV12" s="53"/>
      <c r="QNW12" s="53"/>
      <c r="QNX12" s="53"/>
      <c r="QNY12" s="53"/>
      <c r="QNZ12" s="53"/>
      <c r="QOA12" s="53"/>
      <c r="QOB12" s="53"/>
      <c r="QOC12" s="53"/>
      <c r="QOD12" s="53"/>
      <c r="QOE12" s="53"/>
      <c r="QOF12" s="53"/>
      <c r="QOG12" s="53"/>
      <c r="QOH12" s="53"/>
      <c r="QOI12" s="53"/>
      <c r="QOJ12" s="53"/>
      <c r="QOK12" s="53"/>
      <c r="QOL12" s="53"/>
      <c r="QOM12" s="53"/>
      <c r="QON12" s="53"/>
      <c r="QOO12" s="53"/>
      <c r="QOP12" s="53"/>
      <c r="QOQ12" s="53"/>
      <c r="QOR12" s="53"/>
      <c r="QOS12" s="53"/>
      <c r="QOT12" s="53"/>
      <c r="QOU12" s="53"/>
      <c r="QOV12" s="53"/>
      <c r="QOW12" s="53"/>
      <c r="QOX12" s="53"/>
      <c r="QOY12" s="53"/>
      <c r="QOZ12" s="53"/>
      <c r="QPA12" s="53"/>
      <c r="QPB12" s="53"/>
      <c r="QPC12" s="53"/>
      <c r="QPD12" s="53"/>
      <c r="QPE12" s="53"/>
      <c r="QPF12" s="53"/>
      <c r="QPG12" s="53"/>
      <c r="QPH12" s="53"/>
      <c r="QPI12" s="53"/>
      <c r="QPJ12" s="53"/>
      <c r="QPK12" s="53"/>
      <c r="QPL12" s="53"/>
      <c r="QPM12" s="53"/>
      <c r="QPN12" s="53"/>
      <c r="QPO12" s="53"/>
      <c r="QPP12" s="53"/>
      <c r="QPQ12" s="53"/>
      <c r="QPR12" s="53"/>
      <c r="QPS12" s="53"/>
      <c r="QPT12" s="53"/>
      <c r="QPU12" s="53"/>
      <c r="QPV12" s="53"/>
      <c r="QPW12" s="53"/>
      <c r="QPX12" s="53"/>
      <c r="QPY12" s="53"/>
      <c r="QPZ12" s="53"/>
      <c r="QQA12" s="53"/>
      <c r="QQB12" s="53"/>
      <c r="QQC12" s="53"/>
      <c r="QQD12" s="53"/>
      <c r="QQE12" s="53"/>
      <c r="QQF12" s="53"/>
      <c r="QQG12" s="53"/>
      <c r="QQH12" s="53"/>
      <c r="QQI12" s="53"/>
      <c r="QQJ12" s="53"/>
      <c r="QQK12" s="53"/>
      <c r="QQL12" s="53"/>
      <c r="QQM12" s="53"/>
      <c r="QQN12" s="53"/>
      <c r="QQO12" s="53"/>
      <c r="QQP12" s="53"/>
      <c r="QQQ12" s="53"/>
      <c r="QQR12" s="53"/>
      <c r="QQS12" s="53"/>
      <c r="QQT12" s="53"/>
      <c r="QQU12" s="53"/>
      <c r="QQV12" s="53"/>
      <c r="QQW12" s="53"/>
      <c r="QQX12" s="53"/>
      <c r="QQY12" s="53"/>
      <c r="QQZ12" s="53"/>
      <c r="QRA12" s="53"/>
      <c r="QRB12" s="53"/>
      <c r="QRC12" s="53"/>
      <c r="QRD12" s="53"/>
      <c r="QRE12" s="53"/>
      <c r="QRF12" s="53"/>
      <c r="QRG12" s="53"/>
      <c r="QRH12" s="53"/>
      <c r="QRI12" s="53"/>
      <c r="QRJ12" s="53"/>
      <c r="QRK12" s="53"/>
      <c r="QRL12" s="53"/>
      <c r="QRM12" s="53"/>
      <c r="QRN12" s="53"/>
      <c r="QRO12" s="53"/>
      <c r="QRP12" s="53"/>
      <c r="QRQ12" s="53"/>
      <c r="QRR12" s="53"/>
      <c r="QRS12" s="53"/>
      <c r="QRT12" s="53"/>
      <c r="QRU12" s="53"/>
      <c r="QRV12" s="53"/>
      <c r="QRW12" s="53"/>
      <c r="QRX12" s="53"/>
      <c r="QRY12" s="53"/>
      <c r="QRZ12" s="53"/>
      <c r="QSA12" s="53"/>
      <c r="QSB12" s="53"/>
      <c r="QSC12" s="53"/>
      <c r="QSD12" s="53"/>
      <c r="QSE12" s="53"/>
      <c r="QSF12" s="53"/>
      <c r="QSG12" s="53"/>
      <c r="QSH12" s="53"/>
      <c r="QSI12" s="53"/>
      <c r="QSJ12" s="53"/>
      <c r="QSK12" s="53"/>
      <c r="QSL12" s="53"/>
      <c r="QSM12" s="53"/>
      <c r="QSN12" s="53"/>
      <c r="QSO12" s="53"/>
      <c r="QSP12" s="53"/>
      <c r="QSQ12" s="53"/>
      <c r="QSR12" s="53"/>
      <c r="QSS12" s="53"/>
      <c r="QST12" s="53"/>
      <c r="QSU12" s="53"/>
      <c r="QSV12" s="53"/>
      <c r="QSW12" s="53"/>
      <c r="QSX12" s="53"/>
      <c r="QSY12" s="53"/>
      <c r="QSZ12" s="53"/>
      <c r="QTA12" s="53"/>
      <c r="QTB12" s="53"/>
      <c r="QTC12" s="53"/>
      <c r="QTD12" s="53"/>
      <c r="QTE12" s="53"/>
      <c r="QTF12" s="53"/>
      <c r="QTG12" s="53"/>
      <c r="QTH12" s="53"/>
      <c r="QTI12" s="53"/>
      <c r="QTJ12" s="53"/>
      <c r="QTK12" s="53"/>
      <c r="QTL12" s="53"/>
      <c r="QTM12" s="53"/>
      <c r="QTN12" s="53"/>
      <c r="QTO12" s="53"/>
      <c r="QTP12" s="53"/>
      <c r="QTQ12" s="53"/>
      <c r="QTR12" s="53"/>
      <c r="QTS12" s="53"/>
      <c r="QTT12" s="53"/>
      <c r="QTU12" s="53"/>
      <c r="QTV12" s="53"/>
      <c r="QTW12" s="53"/>
      <c r="QTX12" s="53"/>
      <c r="QTY12" s="53"/>
      <c r="QTZ12" s="53"/>
      <c r="QUA12" s="53"/>
      <c r="QUB12" s="53"/>
      <c r="QUC12" s="53"/>
      <c r="QUD12" s="53"/>
      <c r="QUE12" s="53"/>
      <c r="QUF12" s="53"/>
      <c r="QUG12" s="53"/>
      <c r="QUH12" s="53"/>
      <c r="QUI12" s="53"/>
      <c r="QUJ12" s="53"/>
      <c r="QUK12" s="53"/>
      <c r="QUL12" s="53"/>
      <c r="QUM12" s="53"/>
      <c r="QUN12" s="53"/>
      <c r="QUO12" s="53"/>
      <c r="QUP12" s="53"/>
      <c r="QUQ12" s="53"/>
      <c r="QUR12" s="53"/>
      <c r="QUS12" s="53"/>
      <c r="QUT12" s="53"/>
      <c r="QUU12" s="53"/>
      <c r="QUV12" s="53"/>
      <c r="QUW12" s="53"/>
      <c r="QUX12" s="53"/>
      <c r="QUY12" s="53"/>
      <c r="QUZ12" s="53"/>
      <c r="QVA12" s="53"/>
      <c r="QVB12" s="53"/>
      <c r="QVC12" s="53"/>
      <c r="QVD12" s="53"/>
      <c r="QVE12" s="53"/>
      <c r="QVF12" s="53"/>
      <c r="QVG12" s="53"/>
      <c r="QVH12" s="53"/>
      <c r="QVI12" s="53"/>
      <c r="QVJ12" s="53"/>
      <c r="QVK12" s="53"/>
      <c r="QVL12" s="53"/>
      <c r="QVM12" s="53"/>
      <c r="QVN12" s="53"/>
      <c r="QVO12" s="53"/>
      <c r="QVP12" s="53"/>
      <c r="QVQ12" s="53"/>
      <c r="QVR12" s="53"/>
      <c r="QVS12" s="53"/>
      <c r="QVT12" s="53"/>
      <c r="QVU12" s="53"/>
      <c r="QVV12" s="53"/>
      <c r="QVW12" s="53"/>
      <c r="QVX12" s="53"/>
      <c r="QVY12" s="53"/>
      <c r="QVZ12" s="53"/>
      <c r="QWA12" s="53"/>
      <c r="QWB12" s="53"/>
      <c r="QWC12" s="53"/>
      <c r="QWD12" s="53"/>
      <c r="QWE12" s="53"/>
      <c r="QWF12" s="53"/>
      <c r="QWG12" s="53"/>
      <c r="QWH12" s="53"/>
      <c r="QWI12" s="53"/>
      <c r="QWJ12" s="53"/>
      <c r="QWK12" s="53"/>
      <c r="QWL12" s="53"/>
      <c r="QWM12" s="53"/>
      <c r="QWN12" s="53"/>
      <c r="QWO12" s="53"/>
      <c r="QWP12" s="53"/>
      <c r="QWQ12" s="53"/>
      <c r="QWR12" s="53"/>
      <c r="QWS12" s="53"/>
      <c r="QWT12" s="53"/>
      <c r="QWU12" s="53"/>
      <c r="QWV12" s="53"/>
      <c r="QWW12" s="53"/>
      <c r="QWX12" s="53"/>
      <c r="QWY12" s="53"/>
      <c r="QWZ12" s="53"/>
      <c r="QXA12" s="53"/>
      <c r="QXB12" s="53"/>
      <c r="QXC12" s="53"/>
      <c r="QXD12" s="53"/>
      <c r="QXE12" s="53"/>
      <c r="QXF12" s="53"/>
      <c r="QXG12" s="53"/>
      <c r="QXH12" s="53"/>
      <c r="QXI12" s="53"/>
      <c r="QXJ12" s="53"/>
      <c r="QXK12" s="53"/>
      <c r="QXL12" s="53"/>
      <c r="QXM12" s="53"/>
      <c r="QXN12" s="53"/>
      <c r="QXO12" s="53"/>
      <c r="QXP12" s="53"/>
      <c r="QXQ12" s="53"/>
      <c r="QXR12" s="53"/>
      <c r="QXS12" s="53"/>
      <c r="QXT12" s="53"/>
      <c r="QXU12" s="53"/>
      <c r="QXV12" s="53"/>
      <c r="QXW12" s="53"/>
      <c r="QXX12" s="53"/>
      <c r="QXY12" s="53"/>
      <c r="QXZ12" s="53"/>
      <c r="QYA12" s="53"/>
      <c r="QYB12" s="53"/>
      <c r="QYC12" s="53"/>
      <c r="QYD12" s="53"/>
      <c r="QYE12" s="53"/>
      <c r="QYF12" s="53"/>
      <c r="QYG12" s="53"/>
      <c r="QYH12" s="53"/>
      <c r="QYI12" s="53"/>
      <c r="QYJ12" s="53"/>
      <c r="QYK12" s="53"/>
      <c r="QYL12" s="53"/>
      <c r="QYM12" s="53"/>
      <c r="QYN12" s="53"/>
      <c r="QYO12" s="53"/>
      <c r="QYP12" s="53"/>
      <c r="QYQ12" s="53"/>
      <c r="QYR12" s="53"/>
      <c r="QYS12" s="53"/>
      <c r="QYT12" s="53"/>
      <c r="QYU12" s="53"/>
      <c r="QYV12" s="53"/>
      <c r="QYW12" s="53"/>
      <c r="QYX12" s="53"/>
      <c r="QYY12" s="53"/>
      <c r="QYZ12" s="53"/>
      <c r="QZA12" s="53"/>
      <c r="QZB12" s="53"/>
      <c r="QZC12" s="53"/>
      <c r="QZD12" s="53"/>
      <c r="QZE12" s="53"/>
      <c r="QZF12" s="53"/>
      <c r="QZG12" s="53"/>
      <c r="QZH12" s="53"/>
      <c r="QZI12" s="53"/>
      <c r="QZJ12" s="53"/>
      <c r="QZK12" s="53"/>
      <c r="QZL12" s="53"/>
      <c r="QZM12" s="53"/>
      <c r="QZN12" s="53"/>
      <c r="QZO12" s="53"/>
      <c r="QZP12" s="53"/>
      <c r="QZQ12" s="53"/>
      <c r="QZR12" s="53"/>
      <c r="QZS12" s="53"/>
      <c r="QZT12" s="53"/>
      <c r="QZU12" s="53"/>
      <c r="QZV12" s="53"/>
      <c r="QZW12" s="53"/>
      <c r="QZX12" s="53"/>
      <c r="QZY12" s="53"/>
      <c r="QZZ12" s="53"/>
      <c r="RAA12" s="53"/>
      <c r="RAB12" s="53"/>
      <c r="RAC12" s="53"/>
      <c r="RAD12" s="53"/>
      <c r="RAE12" s="53"/>
      <c r="RAF12" s="53"/>
      <c r="RAG12" s="53"/>
      <c r="RAH12" s="53"/>
      <c r="RAI12" s="53"/>
      <c r="RAJ12" s="53"/>
      <c r="RAK12" s="53"/>
      <c r="RAL12" s="53"/>
      <c r="RAM12" s="53"/>
      <c r="RAN12" s="53"/>
      <c r="RAO12" s="53"/>
      <c r="RAP12" s="53"/>
      <c r="RAQ12" s="53"/>
      <c r="RAR12" s="53"/>
      <c r="RAS12" s="53"/>
      <c r="RAT12" s="53"/>
      <c r="RAU12" s="53"/>
      <c r="RAV12" s="53"/>
      <c r="RAW12" s="53"/>
      <c r="RAX12" s="53"/>
      <c r="RAY12" s="53"/>
      <c r="RAZ12" s="53"/>
      <c r="RBA12" s="53"/>
      <c r="RBB12" s="53"/>
      <c r="RBC12" s="53"/>
      <c r="RBD12" s="53"/>
      <c r="RBE12" s="53"/>
      <c r="RBF12" s="53"/>
      <c r="RBG12" s="53"/>
      <c r="RBH12" s="53"/>
      <c r="RBI12" s="53"/>
      <c r="RBJ12" s="53"/>
      <c r="RBK12" s="53"/>
      <c r="RBL12" s="53"/>
      <c r="RBM12" s="53"/>
      <c r="RBN12" s="53"/>
      <c r="RBO12" s="53"/>
      <c r="RBP12" s="53"/>
      <c r="RBQ12" s="53"/>
      <c r="RBR12" s="53"/>
      <c r="RBS12" s="53"/>
      <c r="RBT12" s="53"/>
      <c r="RBU12" s="53"/>
      <c r="RBV12" s="53"/>
      <c r="RBW12" s="53"/>
      <c r="RBX12" s="53"/>
      <c r="RBY12" s="53"/>
      <c r="RBZ12" s="53"/>
      <c r="RCA12" s="53"/>
      <c r="RCB12" s="53"/>
      <c r="RCC12" s="53"/>
      <c r="RCD12" s="53"/>
      <c r="RCE12" s="53"/>
      <c r="RCF12" s="53"/>
      <c r="RCG12" s="53"/>
      <c r="RCH12" s="53"/>
      <c r="RCI12" s="53"/>
      <c r="RCJ12" s="53"/>
      <c r="RCK12" s="53"/>
      <c r="RCL12" s="53"/>
      <c r="RCM12" s="53"/>
      <c r="RCN12" s="53"/>
      <c r="RCO12" s="53"/>
      <c r="RCP12" s="53"/>
      <c r="RCQ12" s="53"/>
      <c r="RCR12" s="53"/>
      <c r="RCS12" s="53"/>
      <c r="RCT12" s="53"/>
      <c r="RCU12" s="53"/>
      <c r="RCV12" s="53"/>
      <c r="RCW12" s="53"/>
      <c r="RCX12" s="53"/>
      <c r="RCY12" s="53"/>
      <c r="RCZ12" s="53"/>
      <c r="RDA12" s="53"/>
      <c r="RDB12" s="53"/>
      <c r="RDC12" s="53"/>
      <c r="RDD12" s="53"/>
      <c r="RDE12" s="53"/>
      <c r="RDF12" s="53"/>
      <c r="RDG12" s="53"/>
      <c r="RDH12" s="53"/>
      <c r="RDI12" s="53"/>
      <c r="RDJ12" s="53"/>
      <c r="RDK12" s="53"/>
      <c r="RDL12" s="53"/>
      <c r="RDM12" s="53"/>
      <c r="RDN12" s="53"/>
      <c r="RDO12" s="53"/>
      <c r="RDP12" s="53"/>
      <c r="RDQ12" s="53"/>
      <c r="RDR12" s="53"/>
      <c r="RDS12" s="53"/>
      <c r="RDT12" s="53"/>
      <c r="RDU12" s="53"/>
      <c r="RDV12" s="53"/>
      <c r="RDW12" s="53"/>
      <c r="RDX12" s="53"/>
      <c r="RDY12" s="53"/>
      <c r="RDZ12" s="53"/>
      <c r="REA12" s="53"/>
      <c r="REB12" s="53"/>
      <c r="REC12" s="53"/>
      <c r="RED12" s="53"/>
      <c r="REE12" s="53"/>
      <c r="REF12" s="53"/>
      <c r="REG12" s="53"/>
      <c r="REH12" s="53"/>
      <c r="REI12" s="53"/>
      <c r="REJ12" s="53"/>
      <c r="REK12" s="53"/>
      <c r="REL12" s="53"/>
      <c r="REM12" s="53"/>
      <c r="REN12" s="53"/>
      <c r="REO12" s="53"/>
      <c r="REP12" s="53"/>
      <c r="REQ12" s="53"/>
      <c r="RER12" s="53"/>
      <c r="RES12" s="53"/>
      <c r="RET12" s="53"/>
      <c r="REU12" s="53"/>
      <c r="REV12" s="53"/>
      <c r="REW12" s="53"/>
      <c r="REX12" s="53"/>
      <c r="REY12" s="53"/>
      <c r="REZ12" s="53"/>
      <c r="RFA12" s="53"/>
      <c r="RFB12" s="53"/>
      <c r="RFC12" s="53"/>
      <c r="RFD12" s="53"/>
      <c r="RFE12" s="53"/>
      <c r="RFF12" s="53"/>
      <c r="RFG12" s="53"/>
      <c r="RFH12" s="53"/>
      <c r="RFI12" s="53"/>
      <c r="RFJ12" s="53"/>
      <c r="RFK12" s="53"/>
      <c r="RFL12" s="53"/>
      <c r="RFM12" s="53"/>
      <c r="RFN12" s="53"/>
      <c r="RFO12" s="53"/>
      <c r="RFP12" s="53"/>
      <c r="RFQ12" s="53"/>
      <c r="RFR12" s="53"/>
      <c r="RFS12" s="53"/>
      <c r="RFT12" s="53"/>
      <c r="RFU12" s="53"/>
      <c r="RFV12" s="53"/>
      <c r="RFW12" s="53"/>
      <c r="RFX12" s="53"/>
      <c r="RFY12" s="53"/>
      <c r="RFZ12" s="53"/>
      <c r="RGA12" s="53"/>
      <c r="RGB12" s="53"/>
      <c r="RGC12" s="53"/>
      <c r="RGD12" s="53"/>
      <c r="RGE12" s="53"/>
      <c r="RGF12" s="53"/>
      <c r="RGG12" s="53"/>
      <c r="RGH12" s="53"/>
      <c r="RGI12" s="53"/>
      <c r="RGJ12" s="53"/>
      <c r="RGK12" s="53"/>
      <c r="RGL12" s="53"/>
      <c r="RGM12" s="53"/>
      <c r="RGN12" s="53"/>
      <c r="RGO12" s="53"/>
      <c r="RGP12" s="53"/>
      <c r="RGQ12" s="53"/>
      <c r="RGR12" s="53"/>
      <c r="RGS12" s="53"/>
      <c r="RGT12" s="53"/>
      <c r="RGU12" s="53"/>
      <c r="RGV12" s="53"/>
      <c r="RGW12" s="53"/>
      <c r="RGX12" s="53"/>
      <c r="RGY12" s="53"/>
      <c r="RGZ12" s="53"/>
      <c r="RHA12" s="53"/>
      <c r="RHB12" s="53"/>
      <c r="RHC12" s="53"/>
      <c r="RHD12" s="53"/>
      <c r="RHE12" s="53"/>
      <c r="RHF12" s="53"/>
      <c r="RHG12" s="53"/>
      <c r="RHH12" s="53"/>
      <c r="RHI12" s="53"/>
      <c r="RHJ12" s="53"/>
      <c r="RHK12" s="53"/>
      <c r="RHL12" s="53"/>
      <c r="RHM12" s="53"/>
      <c r="RHN12" s="53"/>
      <c r="RHO12" s="53"/>
      <c r="RHP12" s="53"/>
      <c r="RHQ12" s="53"/>
      <c r="RHR12" s="53"/>
      <c r="RHS12" s="53"/>
      <c r="RHT12" s="53"/>
      <c r="RHU12" s="53"/>
      <c r="RHV12" s="53"/>
      <c r="RHW12" s="53"/>
      <c r="RHX12" s="53"/>
      <c r="RHY12" s="53"/>
      <c r="RHZ12" s="53"/>
      <c r="RIA12" s="53"/>
      <c r="RIB12" s="53"/>
      <c r="RIC12" s="53"/>
      <c r="RID12" s="53"/>
      <c r="RIE12" s="53"/>
      <c r="RIF12" s="53"/>
      <c r="RIG12" s="53"/>
      <c r="RIH12" s="53"/>
      <c r="RII12" s="53"/>
      <c r="RIJ12" s="53"/>
      <c r="RIK12" s="53"/>
      <c r="RIL12" s="53"/>
      <c r="RIM12" s="53"/>
      <c r="RIN12" s="53"/>
      <c r="RIO12" s="53"/>
      <c r="RIP12" s="53"/>
      <c r="RIQ12" s="53"/>
      <c r="RIR12" s="53"/>
      <c r="RIS12" s="53"/>
      <c r="RIT12" s="53"/>
      <c r="RIU12" s="53"/>
      <c r="RIV12" s="53"/>
      <c r="RIW12" s="53"/>
      <c r="RIX12" s="53"/>
      <c r="RIY12" s="53"/>
      <c r="RIZ12" s="53"/>
      <c r="RJA12" s="53"/>
      <c r="RJB12" s="53"/>
      <c r="RJC12" s="53"/>
      <c r="RJD12" s="53"/>
      <c r="RJE12" s="53"/>
      <c r="RJF12" s="53"/>
      <c r="RJG12" s="53"/>
      <c r="RJH12" s="53"/>
      <c r="RJI12" s="53"/>
      <c r="RJJ12" s="53"/>
      <c r="RJK12" s="53"/>
      <c r="RJL12" s="53"/>
      <c r="RJM12" s="53"/>
      <c r="RJN12" s="53"/>
      <c r="RJO12" s="53"/>
      <c r="RJP12" s="53"/>
      <c r="RJQ12" s="53"/>
      <c r="RJR12" s="53"/>
      <c r="RJS12" s="53"/>
      <c r="RJT12" s="53"/>
      <c r="RJU12" s="53"/>
      <c r="RJV12" s="53"/>
      <c r="RJW12" s="53"/>
      <c r="RJX12" s="53"/>
      <c r="RJY12" s="53"/>
      <c r="RJZ12" s="53"/>
      <c r="RKA12" s="53"/>
      <c r="RKB12" s="53"/>
      <c r="RKC12" s="53"/>
      <c r="RKD12" s="53"/>
      <c r="RKE12" s="53"/>
      <c r="RKF12" s="53"/>
      <c r="RKG12" s="53"/>
      <c r="RKH12" s="53"/>
      <c r="RKI12" s="53"/>
      <c r="RKJ12" s="53"/>
      <c r="RKK12" s="53"/>
      <c r="RKL12" s="53"/>
      <c r="RKM12" s="53"/>
      <c r="RKN12" s="53"/>
      <c r="RKO12" s="53"/>
      <c r="RKP12" s="53"/>
      <c r="RKQ12" s="53"/>
      <c r="RKR12" s="53"/>
      <c r="RKS12" s="53"/>
      <c r="RKT12" s="53"/>
      <c r="RKU12" s="53"/>
      <c r="RKV12" s="53"/>
      <c r="RKW12" s="53"/>
      <c r="RKX12" s="53"/>
      <c r="RKY12" s="53"/>
      <c r="RKZ12" s="53"/>
      <c r="RLA12" s="53"/>
      <c r="RLB12" s="53"/>
      <c r="RLC12" s="53"/>
      <c r="RLD12" s="53"/>
      <c r="RLE12" s="53"/>
      <c r="RLF12" s="53"/>
      <c r="RLG12" s="53"/>
      <c r="RLH12" s="53"/>
      <c r="RLI12" s="53"/>
      <c r="RLJ12" s="53"/>
      <c r="RLK12" s="53"/>
      <c r="RLL12" s="53"/>
      <c r="RLM12" s="53"/>
      <c r="RLN12" s="53"/>
      <c r="RLO12" s="53"/>
      <c r="RLP12" s="53"/>
      <c r="RLQ12" s="53"/>
      <c r="RLR12" s="53"/>
      <c r="RLS12" s="53"/>
      <c r="RLT12" s="53"/>
      <c r="RLU12" s="53"/>
      <c r="RLV12" s="53"/>
      <c r="RLW12" s="53"/>
      <c r="RLX12" s="53"/>
      <c r="RLY12" s="53"/>
      <c r="RLZ12" s="53"/>
      <c r="RMA12" s="53"/>
      <c r="RMB12" s="53"/>
      <c r="RMC12" s="53"/>
      <c r="RMD12" s="53"/>
      <c r="RME12" s="53"/>
      <c r="RMF12" s="53"/>
      <c r="RMG12" s="53"/>
      <c r="RMH12" s="53"/>
      <c r="RMI12" s="53"/>
      <c r="RMJ12" s="53"/>
      <c r="RMK12" s="53"/>
      <c r="RML12" s="53"/>
      <c r="RMM12" s="53"/>
      <c r="RMN12" s="53"/>
      <c r="RMO12" s="53"/>
      <c r="RMP12" s="53"/>
      <c r="RMQ12" s="53"/>
      <c r="RMR12" s="53"/>
      <c r="RMS12" s="53"/>
      <c r="RMT12" s="53"/>
      <c r="RMU12" s="53"/>
      <c r="RMV12" s="53"/>
      <c r="RMW12" s="53"/>
      <c r="RMX12" s="53"/>
      <c r="RMY12" s="53"/>
      <c r="RMZ12" s="53"/>
      <c r="RNA12" s="53"/>
      <c r="RNB12" s="53"/>
      <c r="RNC12" s="53"/>
      <c r="RND12" s="53"/>
      <c r="RNE12" s="53"/>
      <c r="RNF12" s="53"/>
      <c r="RNG12" s="53"/>
      <c r="RNH12" s="53"/>
      <c r="RNI12" s="53"/>
      <c r="RNJ12" s="53"/>
      <c r="RNK12" s="53"/>
      <c r="RNL12" s="53"/>
      <c r="RNM12" s="53"/>
      <c r="RNN12" s="53"/>
      <c r="RNO12" s="53"/>
      <c r="RNP12" s="53"/>
      <c r="RNQ12" s="53"/>
      <c r="RNR12" s="53"/>
      <c r="RNS12" s="53"/>
      <c r="RNT12" s="53"/>
      <c r="RNU12" s="53"/>
      <c r="RNV12" s="53"/>
      <c r="RNW12" s="53"/>
      <c r="RNX12" s="53"/>
      <c r="RNY12" s="53"/>
      <c r="RNZ12" s="53"/>
      <c r="ROA12" s="53"/>
      <c r="ROB12" s="53"/>
      <c r="ROC12" s="53"/>
      <c r="ROD12" s="53"/>
      <c r="ROE12" s="53"/>
      <c r="ROF12" s="53"/>
      <c r="ROG12" s="53"/>
      <c r="ROH12" s="53"/>
      <c r="ROI12" s="53"/>
      <c r="ROJ12" s="53"/>
      <c r="ROK12" s="53"/>
      <c r="ROL12" s="53"/>
      <c r="ROM12" s="53"/>
      <c r="RON12" s="53"/>
      <c r="ROO12" s="53"/>
      <c r="ROP12" s="53"/>
      <c r="ROQ12" s="53"/>
      <c r="ROR12" s="53"/>
      <c r="ROS12" s="53"/>
      <c r="ROT12" s="53"/>
      <c r="ROU12" s="53"/>
      <c r="ROV12" s="53"/>
      <c r="ROW12" s="53"/>
      <c r="ROX12" s="53"/>
      <c r="ROY12" s="53"/>
      <c r="ROZ12" s="53"/>
      <c r="RPA12" s="53"/>
      <c r="RPB12" s="53"/>
      <c r="RPC12" s="53"/>
      <c r="RPD12" s="53"/>
      <c r="RPE12" s="53"/>
      <c r="RPF12" s="53"/>
      <c r="RPG12" s="53"/>
      <c r="RPH12" s="53"/>
      <c r="RPI12" s="53"/>
      <c r="RPJ12" s="53"/>
      <c r="RPK12" s="53"/>
      <c r="RPL12" s="53"/>
      <c r="RPM12" s="53"/>
      <c r="RPN12" s="53"/>
      <c r="RPO12" s="53"/>
      <c r="RPP12" s="53"/>
      <c r="RPQ12" s="53"/>
      <c r="RPR12" s="53"/>
      <c r="RPS12" s="53"/>
      <c r="RPT12" s="53"/>
      <c r="RPU12" s="53"/>
      <c r="RPV12" s="53"/>
      <c r="RPW12" s="53"/>
      <c r="RPX12" s="53"/>
      <c r="RPY12" s="53"/>
      <c r="RPZ12" s="53"/>
      <c r="RQA12" s="53"/>
      <c r="RQB12" s="53"/>
      <c r="RQC12" s="53"/>
      <c r="RQD12" s="53"/>
      <c r="RQE12" s="53"/>
      <c r="RQF12" s="53"/>
      <c r="RQG12" s="53"/>
      <c r="RQH12" s="53"/>
      <c r="RQI12" s="53"/>
      <c r="RQJ12" s="53"/>
      <c r="RQK12" s="53"/>
      <c r="RQL12" s="53"/>
      <c r="RQM12" s="53"/>
      <c r="RQN12" s="53"/>
      <c r="RQO12" s="53"/>
      <c r="RQP12" s="53"/>
      <c r="RQQ12" s="53"/>
      <c r="RQR12" s="53"/>
      <c r="RQS12" s="53"/>
      <c r="RQT12" s="53"/>
      <c r="RQU12" s="53"/>
      <c r="RQV12" s="53"/>
      <c r="RQW12" s="53"/>
      <c r="RQX12" s="53"/>
      <c r="RQY12" s="53"/>
      <c r="RQZ12" s="53"/>
      <c r="RRA12" s="53"/>
      <c r="RRB12" s="53"/>
      <c r="RRC12" s="53"/>
      <c r="RRD12" s="53"/>
      <c r="RRE12" s="53"/>
      <c r="RRF12" s="53"/>
      <c r="RRG12" s="53"/>
      <c r="RRH12" s="53"/>
      <c r="RRI12" s="53"/>
      <c r="RRJ12" s="53"/>
      <c r="RRK12" s="53"/>
      <c r="RRL12" s="53"/>
      <c r="RRM12" s="53"/>
      <c r="RRN12" s="53"/>
      <c r="RRO12" s="53"/>
      <c r="RRP12" s="53"/>
      <c r="RRQ12" s="53"/>
      <c r="RRR12" s="53"/>
      <c r="RRS12" s="53"/>
      <c r="RRT12" s="53"/>
      <c r="RRU12" s="53"/>
      <c r="RRV12" s="53"/>
      <c r="RRW12" s="53"/>
      <c r="RRX12" s="53"/>
      <c r="RRY12" s="53"/>
      <c r="RRZ12" s="53"/>
      <c r="RSA12" s="53"/>
      <c r="RSB12" s="53"/>
      <c r="RSC12" s="53"/>
      <c r="RSD12" s="53"/>
      <c r="RSE12" s="53"/>
      <c r="RSF12" s="53"/>
      <c r="RSG12" s="53"/>
      <c r="RSH12" s="53"/>
      <c r="RSI12" s="53"/>
      <c r="RSJ12" s="53"/>
      <c r="RSK12" s="53"/>
      <c r="RSL12" s="53"/>
      <c r="RSM12" s="53"/>
      <c r="RSN12" s="53"/>
      <c r="RSO12" s="53"/>
      <c r="RSP12" s="53"/>
      <c r="RSQ12" s="53"/>
      <c r="RSR12" s="53"/>
      <c r="RSS12" s="53"/>
      <c r="RST12" s="53"/>
      <c r="RSU12" s="53"/>
      <c r="RSV12" s="53"/>
      <c r="RSW12" s="53"/>
      <c r="RSX12" s="53"/>
      <c r="RSY12" s="53"/>
      <c r="RSZ12" s="53"/>
      <c r="RTA12" s="53"/>
      <c r="RTB12" s="53"/>
      <c r="RTC12" s="53"/>
      <c r="RTD12" s="53"/>
      <c r="RTE12" s="53"/>
      <c r="RTF12" s="53"/>
      <c r="RTG12" s="53"/>
      <c r="RTH12" s="53"/>
      <c r="RTI12" s="53"/>
      <c r="RTJ12" s="53"/>
      <c r="RTK12" s="53"/>
      <c r="RTL12" s="53"/>
      <c r="RTM12" s="53"/>
      <c r="RTN12" s="53"/>
      <c r="RTO12" s="53"/>
      <c r="RTP12" s="53"/>
      <c r="RTQ12" s="53"/>
      <c r="RTR12" s="53"/>
      <c r="RTS12" s="53"/>
      <c r="RTT12" s="53"/>
      <c r="RTU12" s="53"/>
      <c r="RTV12" s="53"/>
      <c r="RTW12" s="53"/>
      <c r="RTX12" s="53"/>
      <c r="RTY12" s="53"/>
      <c r="RTZ12" s="53"/>
      <c r="RUA12" s="53"/>
      <c r="RUB12" s="53"/>
      <c r="RUC12" s="53"/>
      <c r="RUD12" s="53"/>
      <c r="RUE12" s="53"/>
      <c r="RUF12" s="53"/>
      <c r="RUG12" s="53"/>
      <c r="RUH12" s="53"/>
      <c r="RUI12" s="53"/>
      <c r="RUJ12" s="53"/>
      <c r="RUK12" s="53"/>
      <c r="RUL12" s="53"/>
      <c r="RUM12" s="53"/>
      <c r="RUN12" s="53"/>
      <c r="RUO12" s="53"/>
      <c r="RUP12" s="53"/>
      <c r="RUQ12" s="53"/>
      <c r="RUR12" s="53"/>
      <c r="RUS12" s="53"/>
      <c r="RUT12" s="53"/>
      <c r="RUU12" s="53"/>
      <c r="RUV12" s="53"/>
      <c r="RUW12" s="53"/>
      <c r="RUX12" s="53"/>
      <c r="RUY12" s="53"/>
      <c r="RUZ12" s="53"/>
      <c r="RVA12" s="53"/>
      <c r="RVB12" s="53"/>
      <c r="RVC12" s="53"/>
      <c r="RVD12" s="53"/>
      <c r="RVE12" s="53"/>
      <c r="RVF12" s="53"/>
      <c r="RVG12" s="53"/>
      <c r="RVH12" s="53"/>
      <c r="RVI12" s="53"/>
      <c r="RVJ12" s="53"/>
      <c r="RVK12" s="53"/>
      <c r="RVL12" s="53"/>
      <c r="RVM12" s="53"/>
      <c r="RVN12" s="53"/>
      <c r="RVO12" s="53"/>
      <c r="RVP12" s="53"/>
      <c r="RVQ12" s="53"/>
      <c r="RVR12" s="53"/>
      <c r="RVS12" s="53"/>
      <c r="RVT12" s="53"/>
      <c r="RVU12" s="53"/>
      <c r="RVV12" s="53"/>
      <c r="RVW12" s="53"/>
      <c r="RVX12" s="53"/>
      <c r="RVY12" s="53"/>
      <c r="RVZ12" s="53"/>
      <c r="RWA12" s="53"/>
      <c r="RWB12" s="53"/>
      <c r="RWC12" s="53"/>
      <c r="RWD12" s="53"/>
      <c r="RWE12" s="53"/>
      <c r="RWF12" s="53"/>
      <c r="RWG12" s="53"/>
      <c r="RWH12" s="53"/>
      <c r="RWI12" s="53"/>
      <c r="RWJ12" s="53"/>
      <c r="RWK12" s="53"/>
      <c r="RWL12" s="53"/>
      <c r="RWM12" s="53"/>
      <c r="RWN12" s="53"/>
      <c r="RWO12" s="53"/>
      <c r="RWP12" s="53"/>
      <c r="RWQ12" s="53"/>
      <c r="RWR12" s="53"/>
      <c r="RWS12" s="53"/>
      <c r="RWT12" s="53"/>
      <c r="RWU12" s="53"/>
      <c r="RWV12" s="53"/>
      <c r="RWW12" s="53"/>
      <c r="RWX12" s="53"/>
      <c r="RWY12" s="53"/>
      <c r="RWZ12" s="53"/>
      <c r="RXA12" s="53"/>
      <c r="RXB12" s="53"/>
      <c r="RXC12" s="53"/>
      <c r="RXD12" s="53"/>
      <c r="RXE12" s="53"/>
      <c r="RXF12" s="53"/>
      <c r="RXG12" s="53"/>
      <c r="RXH12" s="53"/>
      <c r="RXI12" s="53"/>
      <c r="RXJ12" s="53"/>
      <c r="RXK12" s="53"/>
      <c r="RXL12" s="53"/>
      <c r="RXM12" s="53"/>
      <c r="RXN12" s="53"/>
      <c r="RXO12" s="53"/>
      <c r="RXP12" s="53"/>
      <c r="RXQ12" s="53"/>
      <c r="RXR12" s="53"/>
      <c r="RXS12" s="53"/>
      <c r="RXT12" s="53"/>
      <c r="RXU12" s="53"/>
      <c r="RXV12" s="53"/>
      <c r="RXW12" s="53"/>
      <c r="RXX12" s="53"/>
      <c r="RXY12" s="53"/>
      <c r="RXZ12" s="53"/>
      <c r="RYA12" s="53"/>
      <c r="RYB12" s="53"/>
      <c r="RYC12" s="53"/>
      <c r="RYD12" s="53"/>
      <c r="RYE12" s="53"/>
      <c r="RYF12" s="53"/>
      <c r="RYG12" s="53"/>
      <c r="RYH12" s="53"/>
      <c r="RYI12" s="53"/>
      <c r="RYJ12" s="53"/>
      <c r="RYK12" s="53"/>
      <c r="RYL12" s="53"/>
      <c r="RYM12" s="53"/>
      <c r="RYN12" s="53"/>
      <c r="RYO12" s="53"/>
      <c r="RYP12" s="53"/>
      <c r="RYQ12" s="53"/>
      <c r="RYR12" s="53"/>
      <c r="RYS12" s="53"/>
      <c r="RYT12" s="53"/>
      <c r="RYU12" s="53"/>
      <c r="RYV12" s="53"/>
      <c r="RYW12" s="53"/>
      <c r="RYX12" s="53"/>
      <c r="RYY12" s="53"/>
      <c r="RYZ12" s="53"/>
      <c r="RZA12" s="53"/>
      <c r="RZB12" s="53"/>
      <c r="RZC12" s="53"/>
      <c r="RZD12" s="53"/>
      <c r="RZE12" s="53"/>
      <c r="RZF12" s="53"/>
      <c r="RZG12" s="53"/>
      <c r="RZH12" s="53"/>
      <c r="RZI12" s="53"/>
      <c r="RZJ12" s="53"/>
      <c r="RZK12" s="53"/>
      <c r="RZL12" s="53"/>
      <c r="RZM12" s="53"/>
      <c r="RZN12" s="53"/>
      <c r="RZO12" s="53"/>
      <c r="RZP12" s="53"/>
      <c r="RZQ12" s="53"/>
      <c r="RZR12" s="53"/>
      <c r="RZS12" s="53"/>
      <c r="RZT12" s="53"/>
      <c r="RZU12" s="53"/>
      <c r="RZV12" s="53"/>
      <c r="RZW12" s="53"/>
      <c r="RZX12" s="53"/>
      <c r="RZY12" s="53"/>
      <c r="RZZ12" s="53"/>
      <c r="SAA12" s="53"/>
      <c r="SAB12" s="53"/>
      <c r="SAC12" s="53"/>
      <c r="SAD12" s="53"/>
      <c r="SAE12" s="53"/>
      <c r="SAF12" s="53"/>
      <c r="SAG12" s="53"/>
      <c r="SAH12" s="53"/>
      <c r="SAI12" s="53"/>
      <c r="SAJ12" s="53"/>
      <c r="SAK12" s="53"/>
      <c r="SAL12" s="53"/>
      <c r="SAM12" s="53"/>
      <c r="SAN12" s="53"/>
      <c r="SAO12" s="53"/>
      <c r="SAP12" s="53"/>
      <c r="SAQ12" s="53"/>
      <c r="SAR12" s="53"/>
      <c r="SAS12" s="53"/>
      <c r="SAT12" s="53"/>
      <c r="SAU12" s="53"/>
      <c r="SAV12" s="53"/>
      <c r="SAW12" s="53"/>
      <c r="SAX12" s="53"/>
      <c r="SAY12" s="53"/>
      <c r="SAZ12" s="53"/>
      <c r="SBA12" s="53"/>
      <c r="SBB12" s="53"/>
      <c r="SBC12" s="53"/>
      <c r="SBD12" s="53"/>
      <c r="SBE12" s="53"/>
      <c r="SBF12" s="53"/>
      <c r="SBG12" s="53"/>
      <c r="SBH12" s="53"/>
      <c r="SBI12" s="53"/>
      <c r="SBJ12" s="53"/>
      <c r="SBK12" s="53"/>
      <c r="SBL12" s="53"/>
      <c r="SBM12" s="53"/>
      <c r="SBN12" s="53"/>
      <c r="SBO12" s="53"/>
      <c r="SBP12" s="53"/>
      <c r="SBQ12" s="53"/>
      <c r="SBR12" s="53"/>
      <c r="SBS12" s="53"/>
      <c r="SBT12" s="53"/>
      <c r="SBU12" s="53"/>
      <c r="SBV12" s="53"/>
      <c r="SBW12" s="53"/>
      <c r="SBX12" s="53"/>
      <c r="SBY12" s="53"/>
      <c r="SBZ12" s="53"/>
      <c r="SCA12" s="53"/>
      <c r="SCB12" s="53"/>
      <c r="SCC12" s="53"/>
      <c r="SCD12" s="53"/>
      <c r="SCE12" s="53"/>
      <c r="SCF12" s="53"/>
      <c r="SCG12" s="53"/>
      <c r="SCH12" s="53"/>
      <c r="SCI12" s="53"/>
      <c r="SCJ12" s="53"/>
      <c r="SCK12" s="53"/>
      <c r="SCL12" s="53"/>
      <c r="SCM12" s="53"/>
      <c r="SCN12" s="53"/>
      <c r="SCO12" s="53"/>
      <c r="SCP12" s="53"/>
      <c r="SCQ12" s="53"/>
      <c r="SCR12" s="53"/>
      <c r="SCS12" s="53"/>
      <c r="SCT12" s="53"/>
      <c r="SCU12" s="53"/>
      <c r="SCV12" s="53"/>
      <c r="SCW12" s="53"/>
      <c r="SCX12" s="53"/>
      <c r="SCY12" s="53"/>
      <c r="SCZ12" s="53"/>
      <c r="SDA12" s="53"/>
      <c r="SDB12" s="53"/>
      <c r="SDC12" s="53"/>
      <c r="SDD12" s="53"/>
      <c r="SDE12" s="53"/>
      <c r="SDF12" s="53"/>
      <c r="SDG12" s="53"/>
      <c r="SDH12" s="53"/>
      <c r="SDI12" s="53"/>
      <c r="SDJ12" s="53"/>
      <c r="SDK12" s="53"/>
      <c r="SDL12" s="53"/>
      <c r="SDM12" s="53"/>
      <c r="SDN12" s="53"/>
      <c r="SDO12" s="53"/>
      <c r="SDP12" s="53"/>
      <c r="SDQ12" s="53"/>
      <c r="SDR12" s="53"/>
      <c r="SDS12" s="53"/>
      <c r="SDT12" s="53"/>
      <c r="SDU12" s="53"/>
      <c r="SDV12" s="53"/>
      <c r="SDW12" s="53"/>
      <c r="SDX12" s="53"/>
      <c r="SDY12" s="53"/>
      <c r="SDZ12" s="53"/>
      <c r="SEA12" s="53"/>
      <c r="SEB12" s="53"/>
      <c r="SEC12" s="53"/>
      <c r="SED12" s="53"/>
      <c r="SEE12" s="53"/>
      <c r="SEF12" s="53"/>
      <c r="SEG12" s="53"/>
      <c r="SEH12" s="53"/>
      <c r="SEI12" s="53"/>
      <c r="SEJ12" s="53"/>
      <c r="SEK12" s="53"/>
      <c r="SEL12" s="53"/>
      <c r="SEM12" s="53"/>
      <c r="SEN12" s="53"/>
      <c r="SEO12" s="53"/>
      <c r="SEP12" s="53"/>
      <c r="SEQ12" s="53"/>
      <c r="SER12" s="53"/>
      <c r="SES12" s="53"/>
      <c r="SET12" s="53"/>
      <c r="SEU12" s="53"/>
      <c r="SEV12" s="53"/>
      <c r="SEW12" s="53"/>
      <c r="SEX12" s="53"/>
      <c r="SEY12" s="53"/>
      <c r="SEZ12" s="53"/>
      <c r="SFA12" s="53"/>
      <c r="SFB12" s="53"/>
      <c r="SFC12" s="53"/>
      <c r="SFD12" s="53"/>
      <c r="SFE12" s="53"/>
      <c r="SFF12" s="53"/>
      <c r="SFG12" s="53"/>
      <c r="SFH12" s="53"/>
      <c r="SFI12" s="53"/>
      <c r="SFJ12" s="53"/>
      <c r="SFK12" s="53"/>
      <c r="SFL12" s="53"/>
      <c r="SFM12" s="53"/>
      <c r="SFN12" s="53"/>
      <c r="SFO12" s="53"/>
      <c r="SFP12" s="53"/>
      <c r="SFQ12" s="53"/>
      <c r="SFR12" s="53"/>
      <c r="SFS12" s="53"/>
      <c r="SFT12" s="53"/>
      <c r="SFU12" s="53"/>
      <c r="SFV12" s="53"/>
      <c r="SFW12" s="53"/>
      <c r="SFX12" s="53"/>
      <c r="SFY12" s="53"/>
      <c r="SFZ12" s="53"/>
      <c r="SGA12" s="53"/>
      <c r="SGB12" s="53"/>
      <c r="SGC12" s="53"/>
      <c r="SGD12" s="53"/>
      <c r="SGE12" s="53"/>
      <c r="SGF12" s="53"/>
      <c r="SGG12" s="53"/>
      <c r="SGH12" s="53"/>
      <c r="SGI12" s="53"/>
      <c r="SGJ12" s="53"/>
      <c r="SGK12" s="53"/>
      <c r="SGL12" s="53"/>
      <c r="SGM12" s="53"/>
      <c r="SGN12" s="53"/>
      <c r="SGO12" s="53"/>
      <c r="SGP12" s="53"/>
      <c r="SGQ12" s="53"/>
      <c r="SGR12" s="53"/>
      <c r="SGS12" s="53"/>
      <c r="SGT12" s="53"/>
      <c r="SGU12" s="53"/>
      <c r="SGV12" s="53"/>
      <c r="SGW12" s="53"/>
      <c r="SGX12" s="53"/>
      <c r="SGY12" s="53"/>
      <c r="SGZ12" s="53"/>
      <c r="SHA12" s="53"/>
      <c r="SHB12" s="53"/>
      <c r="SHC12" s="53"/>
      <c r="SHD12" s="53"/>
      <c r="SHE12" s="53"/>
      <c r="SHF12" s="53"/>
      <c r="SHG12" s="53"/>
      <c r="SHH12" s="53"/>
      <c r="SHI12" s="53"/>
      <c r="SHJ12" s="53"/>
      <c r="SHK12" s="53"/>
      <c r="SHL12" s="53"/>
      <c r="SHM12" s="53"/>
      <c r="SHN12" s="53"/>
      <c r="SHO12" s="53"/>
      <c r="SHP12" s="53"/>
      <c r="SHQ12" s="53"/>
      <c r="SHR12" s="53"/>
      <c r="SHS12" s="53"/>
      <c r="SHT12" s="53"/>
      <c r="SHU12" s="53"/>
      <c r="SHV12" s="53"/>
      <c r="SHW12" s="53"/>
      <c r="SHX12" s="53"/>
      <c r="SHY12" s="53"/>
      <c r="SHZ12" s="53"/>
      <c r="SIA12" s="53"/>
      <c r="SIB12" s="53"/>
      <c r="SIC12" s="53"/>
      <c r="SID12" s="53"/>
      <c r="SIE12" s="53"/>
      <c r="SIF12" s="53"/>
      <c r="SIG12" s="53"/>
      <c r="SIH12" s="53"/>
      <c r="SII12" s="53"/>
      <c r="SIJ12" s="53"/>
      <c r="SIK12" s="53"/>
      <c r="SIL12" s="53"/>
      <c r="SIM12" s="53"/>
      <c r="SIN12" s="53"/>
      <c r="SIO12" s="53"/>
      <c r="SIP12" s="53"/>
      <c r="SIQ12" s="53"/>
      <c r="SIR12" s="53"/>
      <c r="SIS12" s="53"/>
      <c r="SIT12" s="53"/>
      <c r="SIU12" s="53"/>
      <c r="SIV12" s="53"/>
      <c r="SIW12" s="53"/>
      <c r="SIX12" s="53"/>
      <c r="SIY12" s="53"/>
      <c r="SIZ12" s="53"/>
      <c r="SJA12" s="53"/>
      <c r="SJB12" s="53"/>
      <c r="SJC12" s="53"/>
      <c r="SJD12" s="53"/>
      <c r="SJE12" s="53"/>
      <c r="SJF12" s="53"/>
      <c r="SJG12" s="53"/>
      <c r="SJH12" s="53"/>
      <c r="SJI12" s="53"/>
      <c r="SJJ12" s="53"/>
      <c r="SJK12" s="53"/>
      <c r="SJL12" s="53"/>
      <c r="SJM12" s="53"/>
      <c r="SJN12" s="53"/>
      <c r="SJO12" s="53"/>
      <c r="SJP12" s="53"/>
      <c r="SJQ12" s="53"/>
      <c r="SJR12" s="53"/>
      <c r="SJS12" s="53"/>
      <c r="SJT12" s="53"/>
      <c r="SJU12" s="53"/>
      <c r="SJV12" s="53"/>
      <c r="SJW12" s="53"/>
      <c r="SJX12" s="53"/>
      <c r="SJY12" s="53"/>
      <c r="SJZ12" s="53"/>
      <c r="SKA12" s="53"/>
      <c r="SKB12" s="53"/>
      <c r="SKC12" s="53"/>
      <c r="SKD12" s="53"/>
      <c r="SKE12" s="53"/>
      <c r="SKF12" s="53"/>
      <c r="SKG12" s="53"/>
      <c r="SKH12" s="53"/>
      <c r="SKI12" s="53"/>
      <c r="SKJ12" s="53"/>
      <c r="SKK12" s="53"/>
      <c r="SKL12" s="53"/>
      <c r="SKM12" s="53"/>
      <c r="SKN12" s="53"/>
      <c r="SKO12" s="53"/>
      <c r="SKP12" s="53"/>
      <c r="SKQ12" s="53"/>
      <c r="SKR12" s="53"/>
      <c r="SKS12" s="53"/>
      <c r="SKT12" s="53"/>
      <c r="SKU12" s="53"/>
      <c r="SKV12" s="53"/>
      <c r="SKW12" s="53"/>
      <c r="SKX12" s="53"/>
      <c r="SKY12" s="53"/>
      <c r="SKZ12" s="53"/>
      <c r="SLA12" s="53"/>
      <c r="SLB12" s="53"/>
      <c r="SLC12" s="53"/>
      <c r="SLD12" s="53"/>
      <c r="SLE12" s="53"/>
      <c r="SLF12" s="53"/>
      <c r="SLG12" s="53"/>
      <c r="SLH12" s="53"/>
      <c r="SLI12" s="53"/>
      <c r="SLJ12" s="53"/>
      <c r="SLK12" s="53"/>
      <c r="SLL12" s="53"/>
      <c r="SLM12" s="53"/>
      <c r="SLN12" s="53"/>
      <c r="SLO12" s="53"/>
      <c r="SLP12" s="53"/>
      <c r="SLQ12" s="53"/>
      <c r="SLR12" s="53"/>
      <c r="SLS12" s="53"/>
      <c r="SLT12" s="53"/>
      <c r="SLU12" s="53"/>
      <c r="SLV12" s="53"/>
      <c r="SLW12" s="53"/>
      <c r="SLX12" s="53"/>
      <c r="SLY12" s="53"/>
      <c r="SLZ12" s="53"/>
      <c r="SMA12" s="53"/>
      <c r="SMB12" s="53"/>
      <c r="SMC12" s="53"/>
      <c r="SMD12" s="53"/>
      <c r="SME12" s="53"/>
      <c r="SMF12" s="53"/>
      <c r="SMG12" s="53"/>
      <c r="SMH12" s="53"/>
      <c r="SMI12" s="53"/>
      <c r="SMJ12" s="53"/>
      <c r="SMK12" s="53"/>
      <c r="SML12" s="53"/>
      <c r="SMM12" s="53"/>
      <c r="SMN12" s="53"/>
      <c r="SMO12" s="53"/>
      <c r="SMP12" s="53"/>
      <c r="SMQ12" s="53"/>
      <c r="SMR12" s="53"/>
      <c r="SMS12" s="53"/>
      <c r="SMT12" s="53"/>
      <c r="SMU12" s="53"/>
      <c r="SMV12" s="53"/>
      <c r="SMW12" s="53"/>
      <c r="SMX12" s="53"/>
      <c r="SMY12" s="53"/>
      <c r="SMZ12" s="53"/>
      <c r="SNA12" s="53"/>
      <c r="SNB12" s="53"/>
      <c r="SNC12" s="53"/>
      <c r="SND12" s="53"/>
      <c r="SNE12" s="53"/>
      <c r="SNF12" s="53"/>
      <c r="SNG12" s="53"/>
      <c r="SNH12" s="53"/>
      <c r="SNI12" s="53"/>
      <c r="SNJ12" s="53"/>
      <c r="SNK12" s="53"/>
      <c r="SNL12" s="53"/>
      <c r="SNM12" s="53"/>
      <c r="SNN12" s="53"/>
      <c r="SNO12" s="53"/>
      <c r="SNP12" s="53"/>
      <c r="SNQ12" s="53"/>
      <c r="SNR12" s="53"/>
      <c r="SNS12" s="53"/>
      <c r="SNT12" s="53"/>
      <c r="SNU12" s="53"/>
      <c r="SNV12" s="53"/>
      <c r="SNW12" s="53"/>
      <c r="SNX12" s="53"/>
      <c r="SNY12" s="53"/>
      <c r="SNZ12" s="53"/>
      <c r="SOA12" s="53"/>
      <c r="SOB12" s="53"/>
      <c r="SOC12" s="53"/>
      <c r="SOD12" s="53"/>
      <c r="SOE12" s="53"/>
      <c r="SOF12" s="53"/>
      <c r="SOG12" s="53"/>
      <c r="SOH12" s="53"/>
      <c r="SOI12" s="53"/>
      <c r="SOJ12" s="53"/>
      <c r="SOK12" s="53"/>
      <c r="SOL12" s="53"/>
      <c r="SOM12" s="53"/>
      <c r="SON12" s="53"/>
      <c r="SOO12" s="53"/>
      <c r="SOP12" s="53"/>
      <c r="SOQ12" s="53"/>
      <c r="SOR12" s="53"/>
      <c r="SOS12" s="53"/>
      <c r="SOT12" s="53"/>
      <c r="SOU12" s="53"/>
      <c r="SOV12" s="53"/>
      <c r="SOW12" s="53"/>
      <c r="SOX12" s="53"/>
      <c r="SOY12" s="53"/>
      <c r="SOZ12" s="53"/>
      <c r="SPA12" s="53"/>
      <c r="SPB12" s="53"/>
      <c r="SPC12" s="53"/>
      <c r="SPD12" s="53"/>
      <c r="SPE12" s="53"/>
      <c r="SPF12" s="53"/>
      <c r="SPG12" s="53"/>
      <c r="SPH12" s="53"/>
      <c r="SPI12" s="53"/>
      <c r="SPJ12" s="53"/>
      <c r="SPK12" s="53"/>
      <c r="SPL12" s="53"/>
      <c r="SPM12" s="53"/>
      <c r="SPN12" s="53"/>
      <c r="SPO12" s="53"/>
      <c r="SPP12" s="53"/>
      <c r="SPQ12" s="53"/>
      <c r="SPR12" s="53"/>
      <c r="SPS12" s="53"/>
      <c r="SPT12" s="53"/>
      <c r="SPU12" s="53"/>
      <c r="SPV12" s="53"/>
      <c r="SPW12" s="53"/>
      <c r="SPX12" s="53"/>
      <c r="SPY12" s="53"/>
      <c r="SPZ12" s="53"/>
      <c r="SQA12" s="53"/>
      <c r="SQB12" s="53"/>
      <c r="SQC12" s="53"/>
      <c r="SQD12" s="53"/>
      <c r="SQE12" s="53"/>
      <c r="SQF12" s="53"/>
      <c r="SQG12" s="53"/>
      <c r="SQH12" s="53"/>
      <c r="SQI12" s="53"/>
      <c r="SQJ12" s="53"/>
      <c r="SQK12" s="53"/>
      <c r="SQL12" s="53"/>
      <c r="SQM12" s="53"/>
      <c r="SQN12" s="53"/>
      <c r="SQO12" s="53"/>
      <c r="SQP12" s="53"/>
      <c r="SQQ12" s="53"/>
      <c r="SQR12" s="53"/>
      <c r="SQS12" s="53"/>
      <c r="SQT12" s="53"/>
      <c r="SQU12" s="53"/>
      <c r="SQV12" s="53"/>
      <c r="SQW12" s="53"/>
      <c r="SQX12" s="53"/>
      <c r="SQY12" s="53"/>
      <c r="SQZ12" s="53"/>
      <c r="SRA12" s="53"/>
      <c r="SRB12" s="53"/>
      <c r="SRC12" s="53"/>
      <c r="SRD12" s="53"/>
      <c r="SRE12" s="53"/>
      <c r="SRF12" s="53"/>
      <c r="SRG12" s="53"/>
      <c r="SRH12" s="53"/>
      <c r="SRI12" s="53"/>
      <c r="SRJ12" s="53"/>
      <c r="SRK12" s="53"/>
      <c r="SRL12" s="53"/>
      <c r="SRM12" s="53"/>
      <c r="SRN12" s="53"/>
      <c r="SRO12" s="53"/>
      <c r="SRP12" s="53"/>
      <c r="SRQ12" s="53"/>
      <c r="SRR12" s="53"/>
      <c r="SRS12" s="53"/>
      <c r="SRT12" s="53"/>
      <c r="SRU12" s="53"/>
      <c r="SRV12" s="53"/>
      <c r="SRW12" s="53"/>
      <c r="SRX12" s="53"/>
      <c r="SRY12" s="53"/>
      <c r="SRZ12" s="53"/>
      <c r="SSA12" s="53"/>
      <c r="SSB12" s="53"/>
      <c r="SSC12" s="53"/>
      <c r="SSD12" s="53"/>
      <c r="SSE12" s="53"/>
      <c r="SSF12" s="53"/>
      <c r="SSG12" s="53"/>
      <c r="SSH12" s="53"/>
      <c r="SSI12" s="53"/>
      <c r="SSJ12" s="53"/>
      <c r="SSK12" s="53"/>
      <c r="SSL12" s="53"/>
      <c r="SSM12" s="53"/>
      <c r="SSN12" s="53"/>
      <c r="SSO12" s="53"/>
      <c r="SSP12" s="53"/>
      <c r="SSQ12" s="53"/>
      <c r="SSR12" s="53"/>
      <c r="SSS12" s="53"/>
      <c r="SST12" s="53"/>
      <c r="SSU12" s="53"/>
      <c r="SSV12" s="53"/>
      <c r="SSW12" s="53"/>
      <c r="SSX12" s="53"/>
      <c r="SSY12" s="53"/>
      <c r="SSZ12" s="53"/>
      <c r="STA12" s="53"/>
      <c r="STB12" s="53"/>
      <c r="STC12" s="53"/>
      <c r="STD12" s="53"/>
      <c r="STE12" s="53"/>
      <c r="STF12" s="53"/>
      <c r="STG12" s="53"/>
      <c r="STH12" s="53"/>
      <c r="STI12" s="53"/>
      <c r="STJ12" s="53"/>
      <c r="STK12" s="53"/>
      <c r="STL12" s="53"/>
      <c r="STM12" s="53"/>
      <c r="STN12" s="53"/>
      <c r="STO12" s="53"/>
      <c r="STP12" s="53"/>
      <c r="STQ12" s="53"/>
      <c r="STR12" s="53"/>
      <c r="STS12" s="53"/>
      <c r="STT12" s="53"/>
      <c r="STU12" s="53"/>
      <c r="STV12" s="53"/>
      <c r="STW12" s="53"/>
      <c r="STX12" s="53"/>
      <c r="STY12" s="53"/>
      <c r="STZ12" s="53"/>
      <c r="SUA12" s="53"/>
      <c r="SUB12" s="53"/>
      <c r="SUC12" s="53"/>
      <c r="SUD12" s="53"/>
      <c r="SUE12" s="53"/>
      <c r="SUF12" s="53"/>
      <c r="SUG12" s="53"/>
      <c r="SUH12" s="53"/>
      <c r="SUI12" s="53"/>
      <c r="SUJ12" s="53"/>
      <c r="SUK12" s="53"/>
      <c r="SUL12" s="53"/>
      <c r="SUM12" s="53"/>
      <c r="SUN12" s="53"/>
      <c r="SUO12" s="53"/>
      <c r="SUP12" s="53"/>
      <c r="SUQ12" s="53"/>
      <c r="SUR12" s="53"/>
      <c r="SUS12" s="53"/>
      <c r="SUT12" s="53"/>
      <c r="SUU12" s="53"/>
      <c r="SUV12" s="53"/>
      <c r="SUW12" s="53"/>
      <c r="SUX12" s="53"/>
      <c r="SUY12" s="53"/>
      <c r="SUZ12" s="53"/>
      <c r="SVA12" s="53"/>
      <c r="SVB12" s="53"/>
      <c r="SVC12" s="53"/>
      <c r="SVD12" s="53"/>
      <c r="SVE12" s="53"/>
      <c r="SVF12" s="53"/>
      <c r="SVG12" s="53"/>
      <c r="SVH12" s="53"/>
      <c r="SVI12" s="53"/>
      <c r="SVJ12" s="53"/>
      <c r="SVK12" s="53"/>
      <c r="SVL12" s="53"/>
      <c r="SVM12" s="53"/>
      <c r="SVN12" s="53"/>
      <c r="SVO12" s="53"/>
      <c r="SVP12" s="53"/>
      <c r="SVQ12" s="53"/>
      <c r="SVR12" s="53"/>
      <c r="SVS12" s="53"/>
      <c r="SVT12" s="53"/>
      <c r="SVU12" s="53"/>
      <c r="SVV12" s="53"/>
      <c r="SVW12" s="53"/>
      <c r="SVX12" s="53"/>
      <c r="SVY12" s="53"/>
      <c r="SVZ12" s="53"/>
      <c r="SWA12" s="53"/>
      <c r="SWB12" s="53"/>
      <c r="SWC12" s="53"/>
      <c r="SWD12" s="53"/>
      <c r="SWE12" s="53"/>
      <c r="SWF12" s="53"/>
      <c r="SWG12" s="53"/>
      <c r="SWH12" s="53"/>
      <c r="SWI12" s="53"/>
      <c r="SWJ12" s="53"/>
      <c r="SWK12" s="53"/>
      <c r="SWL12" s="53"/>
      <c r="SWM12" s="53"/>
      <c r="SWN12" s="53"/>
      <c r="SWO12" s="53"/>
      <c r="SWP12" s="53"/>
      <c r="SWQ12" s="53"/>
      <c r="SWR12" s="53"/>
      <c r="SWS12" s="53"/>
      <c r="SWT12" s="53"/>
      <c r="SWU12" s="53"/>
      <c r="SWV12" s="53"/>
      <c r="SWW12" s="53"/>
      <c r="SWX12" s="53"/>
      <c r="SWY12" s="53"/>
      <c r="SWZ12" s="53"/>
      <c r="SXA12" s="53"/>
      <c r="SXB12" s="53"/>
      <c r="SXC12" s="53"/>
      <c r="SXD12" s="53"/>
      <c r="SXE12" s="53"/>
      <c r="SXF12" s="53"/>
      <c r="SXG12" s="53"/>
      <c r="SXH12" s="53"/>
      <c r="SXI12" s="53"/>
      <c r="SXJ12" s="53"/>
      <c r="SXK12" s="53"/>
      <c r="SXL12" s="53"/>
      <c r="SXM12" s="53"/>
      <c r="SXN12" s="53"/>
      <c r="SXO12" s="53"/>
      <c r="SXP12" s="53"/>
      <c r="SXQ12" s="53"/>
      <c r="SXR12" s="53"/>
      <c r="SXS12" s="53"/>
      <c r="SXT12" s="53"/>
      <c r="SXU12" s="53"/>
      <c r="SXV12" s="53"/>
      <c r="SXW12" s="53"/>
      <c r="SXX12" s="53"/>
      <c r="SXY12" s="53"/>
      <c r="SXZ12" s="53"/>
      <c r="SYA12" s="53"/>
      <c r="SYB12" s="53"/>
      <c r="SYC12" s="53"/>
      <c r="SYD12" s="53"/>
      <c r="SYE12" s="53"/>
      <c r="SYF12" s="53"/>
      <c r="SYG12" s="53"/>
      <c r="SYH12" s="53"/>
      <c r="SYI12" s="53"/>
      <c r="SYJ12" s="53"/>
      <c r="SYK12" s="53"/>
      <c r="SYL12" s="53"/>
      <c r="SYM12" s="53"/>
      <c r="SYN12" s="53"/>
      <c r="SYO12" s="53"/>
      <c r="SYP12" s="53"/>
      <c r="SYQ12" s="53"/>
      <c r="SYR12" s="53"/>
      <c r="SYS12" s="53"/>
      <c r="SYT12" s="53"/>
      <c r="SYU12" s="53"/>
      <c r="SYV12" s="53"/>
      <c r="SYW12" s="53"/>
      <c r="SYX12" s="53"/>
      <c r="SYY12" s="53"/>
      <c r="SYZ12" s="53"/>
      <c r="SZA12" s="53"/>
      <c r="SZB12" s="53"/>
      <c r="SZC12" s="53"/>
      <c r="SZD12" s="53"/>
      <c r="SZE12" s="53"/>
      <c r="SZF12" s="53"/>
      <c r="SZG12" s="53"/>
      <c r="SZH12" s="53"/>
      <c r="SZI12" s="53"/>
      <c r="SZJ12" s="53"/>
      <c r="SZK12" s="53"/>
      <c r="SZL12" s="53"/>
      <c r="SZM12" s="53"/>
      <c r="SZN12" s="53"/>
      <c r="SZO12" s="53"/>
      <c r="SZP12" s="53"/>
      <c r="SZQ12" s="53"/>
      <c r="SZR12" s="53"/>
      <c r="SZS12" s="53"/>
      <c r="SZT12" s="53"/>
      <c r="SZU12" s="53"/>
      <c r="SZV12" s="53"/>
      <c r="SZW12" s="53"/>
      <c r="SZX12" s="53"/>
      <c r="SZY12" s="53"/>
      <c r="SZZ12" s="53"/>
      <c r="TAA12" s="53"/>
      <c r="TAB12" s="53"/>
      <c r="TAC12" s="53"/>
      <c r="TAD12" s="53"/>
      <c r="TAE12" s="53"/>
      <c r="TAF12" s="53"/>
      <c r="TAG12" s="53"/>
      <c r="TAH12" s="53"/>
      <c r="TAI12" s="53"/>
      <c r="TAJ12" s="53"/>
      <c r="TAK12" s="53"/>
      <c r="TAL12" s="53"/>
      <c r="TAM12" s="53"/>
      <c r="TAN12" s="53"/>
      <c r="TAO12" s="53"/>
      <c r="TAP12" s="53"/>
      <c r="TAQ12" s="53"/>
      <c r="TAR12" s="53"/>
      <c r="TAS12" s="53"/>
      <c r="TAT12" s="53"/>
      <c r="TAU12" s="53"/>
      <c r="TAV12" s="53"/>
      <c r="TAW12" s="53"/>
      <c r="TAX12" s="53"/>
      <c r="TAY12" s="53"/>
      <c r="TAZ12" s="53"/>
      <c r="TBA12" s="53"/>
      <c r="TBB12" s="53"/>
      <c r="TBC12" s="53"/>
      <c r="TBD12" s="53"/>
      <c r="TBE12" s="53"/>
      <c r="TBF12" s="53"/>
      <c r="TBG12" s="53"/>
      <c r="TBH12" s="53"/>
      <c r="TBI12" s="53"/>
      <c r="TBJ12" s="53"/>
      <c r="TBK12" s="53"/>
      <c r="TBL12" s="53"/>
      <c r="TBM12" s="53"/>
      <c r="TBN12" s="53"/>
      <c r="TBO12" s="53"/>
      <c r="TBP12" s="53"/>
      <c r="TBQ12" s="53"/>
      <c r="TBR12" s="53"/>
      <c r="TBS12" s="53"/>
      <c r="TBT12" s="53"/>
      <c r="TBU12" s="53"/>
      <c r="TBV12" s="53"/>
      <c r="TBW12" s="53"/>
      <c r="TBX12" s="53"/>
      <c r="TBY12" s="53"/>
      <c r="TBZ12" s="53"/>
      <c r="TCA12" s="53"/>
      <c r="TCB12" s="53"/>
      <c r="TCC12" s="53"/>
      <c r="TCD12" s="53"/>
      <c r="TCE12" s="53"/>
      <c r="TCF12" s="53"/>
      <c r="TCG12" s="53"/>
      <c r="TCH12" s="53"/>
      <c r="TCI12" s="53"/>
      <c r="TCJ12" s="53"/>
      <c r="TCK12" s="53"/>
      <c r="TCL12" s="53"/>
      <c r="TCM12" s="53"/>
      <c r="TCN12" s="53"/>
      <c r="TCO12" s="53"/>
      <c r="TCP12" s="53"/>
      <c r="TCQ12" s="53"/>
      <c r="TCR12" s="53"/>
      <c r="TCS12" s="53"/>
      <c r="TCT12" s="53"/>
      <c r="TCU12" s="53"/>
      <c r="TCV12" s="53"/>
      <c r="TCW12" s="53"/>
      <c r="TCX12" s="53"/>
      <c r="TCY12" s="53"/>
      <c r="TCZ12" s="53"/>
      <c r="TDA12" s="53"/>
      <c r="TDB12" s="53"/>
      <c r="TDC12" s="53"/>
      <c r="TDD12" s="53"/>
      <c r="TDE12" s="53"/>
      <c r="TDF12" s="53"/>
      <c r="TDG12" s="53"/>
      <c r="TDH12" s="53"/>
      <c r="TDI12" s="53"/>
      <c r="TDJ12" s="53"/>
      <c r="TDK12" s="53"/>
      <c r="TDL12" s="53"/>
      <c r="TDM12" s="53"/>
      <c r="TDN12" s="53"/>
      <c r="TDO12" s="53"/>
      <c r="TDP12" s="53"/>
      <c r="TDQ12" s="53"/>
      <c r="TDR12" s="53"/>
      <c r="TDS12" s="53"/>
      <c r="TDT12" s="53"/>
      <c r="TDU12" s="53"/>
      <c r="TDV12" s="53"/>
      <c r="TDW12" s="53"/>
      <c r="TDX12" s="53"/>
      <c r="TDY12" s="53"/>
      <c r="TDZ12" s="53"/>
      <c r="TEA12" s="53"/>
      <c r="TEB12" s="53"/>
      <c r="TEC12" s="53"/>
      <c r="TED12" s="53"/>
      <c r="TEE12" s="53"/>
      <c r="TEF12" s="53"/>
      <c r="TEG12" s="53"/>
      <c r="TEH12" s="53"/>
      <c r="TEI12" s="53"/>
      <c r="TEJ12" s="53"/>
      <c r="TEK12" s="53"/>
      <c r="TEL12" s="53"/>
      <c r="TEM12" s="53"/>
      <c r="TEN12" s="53"/>
      <c r="TEO12" s="53"/>
      <c r="TEP12" s="53"/>
      <c r="TEQ12" s="53"/>
      <c r="TER12" s="53"/>
      <c r="TES12" s="53"/>
      <c r="TET12" s="53"/>
      <c r="TEU12" s="53"/>
      <c r="TEV12" s="53"/>
      <c r="TEW12" s="53"/>
      <c r="TEX12" s="53"/>
      <c r="TEY12" s="53"/>
      <c r="TEZ12" s="53"/>
      <c r="TFA12" s="53"/>
      <c r="TFB12" s="53"/>
      <c r="TFC12" s="53"/>
      <c r="TFD12" s="53"/>
      <c r="TFE12" s="53"/>
      <c r="TFF12" s="53"/>
      <c r="TFG12" s="53"/>
      <c r="TFH12" s="53"/>
      <c r="TFI12" s="53"/>
      <c r="TFJ12" s="53"/>
      <c r="TFK12" s="53"/>
      <c r="TFL12" s="53"/>
      <c r="TFM12" s="53"/>
      <c r="TFN12" s="53"/>
      <c r="TFO12" s="53"/>
      <c r="TFP12" s="53"/>
      <c r="TFQ12" s="53"/>
      <c r="TFR12" s="53"/>
      <c r="TFS12" s="53"/>
      <c r="TFT12" s="53"/>
      <c r="TFU12" s="53"/>
      <c r="TFV12" s="53"/>
      <c r="TFW12" s="53"/>
      <c r="TFX12" s="53"/>
      <c r="TFY12" s="53"/>
      <c r="TFZ12" s="53"/>
      <c r="TGA12" s="53"/>
      <c r="TGB12" s="53"/>
      <c r="TGC12" s="53"/>
      <c r="TGD12" s="53"/>
      <c r="TGE12" s="53"/>
      <c r="TGF12" s="53"/>
      <c r="TGG12" s="53"/>
      <c r="TGH12" s="53"/>
      <c r="TGI12" s="53"/>
      <c r="TGJ12" s="53"/>
      <c r="TGK12" s="53"/>
      <c r="TGL12" s="53"/>
      <c r="TGM12" s="53"/>
      <c r="TGN12" s="53"/>
      <c r="TGO12" s="53"/>
      <c r="TGP12" s="53"/>
      <c r="TGQ12" s="53"/>
      <c r="TGR12" s="53"/>
      <c r="TGS12" s="53"/>
      <c r="TGT12" s="53"/>
      <c r="TGU12" s="53"/>
      <c r="TGV12" s="53"/>
      <c r="TGW12" s="53"/>
      <c r="TGX12" s="53"/>
      <c r="TGY12" s="53"/>
      <c r="TGZ12" s="53"/>
      <c r="THA12" s="53"/>
      <c r="THB12" s="53"/>
      <c r="THC12" s="53"/>
      <c r="THD12" s="53"/>
      <c r="THE12" s="53"/>
      <c r="THF12" s="53"/>
      <c r="THG12" s="53"/>
      <c r="THH12" s="53"/>
      <c r="THI12" s="53"/>
      <c r="THJ12" s="53"/>
      <c r="THK12" s="53"/>
      <c r="THL12" s="53"/>
      <c r="THM12" s="53"/>
      <c r="THN12" s="53"/>
      <c r="THO12" s="53"/>
      <c r="THP12" s="53"/>
      <c r="THQ12" s="53"/>
      <c r="THR12" s="53"/>
      <c r="THS12" s="53"/>
      <c r="THT12" s="53"/>
      <c r="THU12" s="53"/>
      <c r="THV12" s="53"/>
      <c r="THW12" s="53"/>
      <c r="THX12" s="53"/>
      <c r="THY12" s="53"/>
      <c r="THZ12" s="53"/>
      <c r="TIA12" s="53"/>
      <c r="TIB12" s="53"/>
      <c r="TIC12" s="53"/>
      <c r="TID12" s="53"/>
      <c r="TIE12" s="53"/>
      <c r="TIF12" s="53"/>
      <c r="TIG12" s="53"/>
      <c r="TIH12" s="53"/>
      <c r="TII12" s="53"/>
      <c r="TIJ12" s="53"/>
      <c r="TIK12" s="53"/>
      <c r="TIL12" s="53"/>
      <c r="TIM12" s="53"/>
      <c r="TIN12" s="53"/>
      <c r="TIO12" s="53"/>
      <c r="TIP12" s="53"/>
      <c r="TIQ12" s="53"/>
      <c r="TIR12" s="53"/>
      <c r="TIS12" s="53"/>
      <c r="TIT12" s="53"/>
      <c r="TIU12" s="53"/>
      <c r="TIV12" s="53"/>
      <c r="TIW12" s="53"/>
      <c r="TIX12" s="53"/>
      <c r="TIY12" s="53"/>
      <c r="TIZ12" s="53"/>
      <c r="TJA12" s="53"/>
      <c r="TJB12" s="53"/>
      <c r="TJC12" s="53"/>
      <c r="TJD12" s="53"/>
      <c r="TJE12" s="53"/>
      <c r="TJF12" s="53"/>
      <c r="TJG12" s="53"/>
      <c r="TJH12" s="53"/>
      <c r="TJI12" s="53"/>
      <c r="TJJ12" s="53"/>
      <c r="TJK12" s="53"/>
      <c r="TJL12" s="53"/>
      <c r="TJM12" s="53"/>
      <c r="TJN12" s="53"/>
      <c r="TJO12" s="53"/>
      <c r="TJP12" s="53"/>
      <c r="TJQ12" s="53"/>
      <c r="TJR12" s="53"/>
      <c r="TJS12" s="53"/>
      <c r="TJT12" s="53"/>
      <c r="TJU12" s="53"/>
      <c r="TJV12" s="53"/>
      <c r="TJW12" s="53"/>
      <c r="TJX12" s="53"/>
      <c r="TJY12" s="53"/>
      <c r="TJZ12" s="53"/>
      <c r="TKA12" s="53"/>
      <c r="TKB12" s="53"/>
      <c r="TKC12" s="53"/>
      <c r="TKD12" s="53"/>
      <c r="TKE12" s="53"/>
      <c r="TKF12" s="53"/>
      <c r="TKG12" s="53"/>
      <c r="TKH12" s="53"/>
      <c r="TKI12" s="53"/>
      <c r="TKJ12" s="53"/>
      <c r="TKK12" s="53"/>
      <c r="TKL12" s="53"/>
      <c r="TKM12" s="53"/>
      <c r="TKN12" s="53"/>
      <c r="TKO12" s="53"/>
      <c r="TKP12" s="53"/>
      <c r="TKQ12" s="53"/>
      <c r="TKR12" s="53"/>
      <c r="TKS12" s="53"/>
      <c r="TKT12" s="53"/>
      <c r="TKU12" s="53"/>
      <c r="TKV12" s="53"/>
      <c r="TKW12" s="53"/>
      <c r="TKX12" s="53"/>
      <c r="TKY12" s="53"/>
      <c r="TKZ12" s="53"/>
      <c r="TLA12" s="53"/>
      <c r="TLB12" s="53"/>
      <c r="TLC12" s="53"/>
      <c r="TLD12" s="53"/>
      <c r="TLE12" s="53"/>
      <c r="TLF12" s="53"/>
      <c r="TLG12" s="53"/>
      <c r="TLH12" s="53"/>
      <c r="TLI12" s="53"/>
      <c r="TLJ12" s="53"/>
      <c r="TLK12" s="53"/>
      <c r="TLL12" s="53"/>
      <c r="TLM12" s="53"/>
      <c r="TLN12" s="53"/>
      <c r="TLO12" s="53"/>
      <c r="TLP12" s="53"/>
      <c r="TLQ12" s="53"/>
      <c r="TLR12" s="53"/>
      <c r="TLS12" s="53"/>
      <c r="TLT12" s="53"/>
      <c r="TLU12" s="53"/>
      <c r="TLV12" s="53"/>
      <c r="TLW12" s="53"/>
      <c r="TLX12" s="53"/>
      <c r="TLY12" s="53"/>
      <c r="TLZ12" s="53"/>
      <c r="TMA12" s="53"/>
      <c r="TMB12" s="53"/>
      <c r="TMC12" s="53"/>
      <c r="TMD12" s="53"/>
      <c r="TME12" s="53"/>
      <c r="TMF12" s="53"/>
      <c r="TMG12" s="53"/>
      <c r="TMH12" s="53"/>
      <c r="TMI12" s="53"/>
      <c r="TMJ12" s="53"/>
      <c r="TMK12" s="53"/>
      <c r="TML12" s="53"/>
      <c r="TMM12" s="53"/>
      <c r="TMN12" s="53"/>
      <c r="TMO12" s="53"/>
      <c r="TMP12" s="53"/>
      <c r="TMQ12" s="53"/>
      <c r="TMR12" s="53"/>
      <c r="TMS12" s="53"/>
      <c r="TMT12" s="53"/>
      <c r="TMU12" s="53"/>
      <c r="TMV12" s="53"/>
      <c r="TMW12" s="53"/>
      <c r="TMX12" s="53"/>
      <c r="TMY12" s="53"/>
      <c r="TMZ12" s="53"/>
      <c r="TNA12" s="53"/>
      <c r="TNB12" s="53"/>
      <c r="TNC12" s="53"/>
      <c r="TND12" s="53"/>
      <c r="TNE12" s="53"/>
      <c r="TNF12" s="53"/>
      <c r="TNG12" s="53"/>
      <c r="TNH12" s="53"/>
      <c r="TNI12" s="53"/>
      <c r="TNJ12" s="53"/>
      <c r="TNK12" s="53"/>
      <c r="TNL12" s="53"/>
      <c r="TNM12" s="53"/>
      <c r="TNN12" s="53"/>
      <c r="TNO12" s="53"/>
      <c r="TNP12" s="53"/>
      <c r="TNQ12" s="53"/>
      <c r="TNR12" s="53"/>
      <c r="TNS12" s="53"/>
      <c r="TNT12" s="53"/>
      <c r="TNU12" s="53"/>
      <c r="TNV12" s="53"/>
      <c r="TNW12" s="53"/>
      <c r="TNX12" s="53"/>
      <c r="TNY12" s="53"/>
      <c r="TNZ12" s="53"/>
      <c r="TOA12" s="53"/>
      <c r="TOB12" s="53"/>
      <c r="TOC12" s="53"/>
      <c r="TOD12" s="53"/>
      <c r="TOE12" s="53"/>
      <c r="TOF12" s="53"/>
      <c r="TOG12" s="53"/>
      <c r="TOH12" s="53"/>
      <c r="TOI12" s="53"/>
      <c r="TOJ12" s="53"/>
      <c r="TOK12" s="53"/>
      <c r="TOL12" s="53"/>
      <c r="TOM12" s="53"/>
      <c r="TON12" s="53"/>
      <c r="TOO12" s="53"/>
      <c r="TOP12" s="53"/>
      <c r="TOQ12" s="53"/>
      <c r="TOR12" s="53"/>
      <c r="TOS12" s="53"/>
      <c r="TOT12" s="53"/>
      <c r="TOU12" s="53"/>
      <c r="TOV12" s="53"/>
      <c r="TOW12" s="53"/>
      <c r="TOX12" s="53"/>
      <c r="TOY12" s="53"/>
      <c r="TOZ12" s="53"/>
      <c r="TPA12" s="53"/>
      <c r="TPB12" s="53"/>
      <c r="TPC12" s="53"/>
      <c r="TPD12" s="53"/>
      <c r="TPE12" s="53"/>
      <c r="TPF12" s="53"/>
      <c r="TPG12" s="53"/>
      <c r="TPH12" s="53"/>
      <c r="TPI12" s="53"/>
      <c r="TPJ12" s="53"/>
      <c r="TPK12" s="53"/>
      <c r="TPL12" s="53"/>
      <c r="TPM12" s="53"/>
      <c r="TPN12" s="53"/>
      <c r="TPO12" s="53"/>
      <c r="TPP12" s="53"/>
      <c r="TPQ12" s="53"/>
      <c r="TPR12" s="53"/>
      <c r="TPS12" s="53"/>
      <c r="TPT12" s="53"/>
      <c r="TPU12" s="53"/>
      <c r="TPV12" s="53"/>
      <c r="TPW12" s="53"/>
      <c r="TPX12" s="53"/>
      <c r="TPY12" s="53"/>
      <c r="TPZ12" s="53"/>
      <c r="TQA12" s="53"/>
      <c r="TQB12" s="53"/>
      <c r="TQC12" s="53"/>
      <c r="TQD12" s="53"/>
      <c r="TQE12" s="53"/>
      <c r="TQF12" s="53"/>
      <c r="TQG12" s="53"/>
      <c r="TQH12" s="53"/>
      <c r="TQI12" s="53"/>
      <c r="TQJ12" s="53"/>
      <c r="TQK12" s="53"/>
      <c r="TQL12" s="53"/>
      <c r="TQM12" s="53"/>
      <c r="TQN12" s="53"/>
      <c r="TQO12" s="53"/>
      <c r="TQP12" s="53"/>
      <c r="TQQ12" s="53"/>
      <c r="TQR12" s="53"/>
      <c r="TQS12" s="53"/>
      <c r="TQT12" s="53"/>
      <c r="TQU12" s="53"/>
      <c r="TQV12" s="53"/>
      <c r="TQW12" s="53"/>
      <c r="TQX12" s="53"/>
      <c r="TQY12" s="53"/>
      <c r="TQZ12" s="53"/>
      <c r="TRA12" s="53"/>
      <c r="TRB12" s="53"/>
      <c r="TRC12" s="53"/>
      <c r="TRD12" s="53"/>
      <c r="TRE12" s="53"/>
      <c r="TRF12" s="53"/>
      <c r="TRG12" s="53"/>
      <c r="TRH12" s="53"/>
      <c r="TRI12" s="53"/>
      <c r="TRJ12" s="53"/>
      <c r="TRK12" s="53"/>
      <c r="TRL12" s="53"/>
      <c r="TRM12" s="53"/>
      <c r="TRN12" s="53"/>
      <c r="TRO12" s="53"/>
      <c r="TRP12" s="53"/>
      <c r="TRQ12" s="53"/>
      <c r="TRR12" s="53"/>
      <c r="TRS12" s="53"/>
      <c r="TRT12" s="53"/>
      <c r="TRU12" s="53"/>
      <c r="TRV12" s="53"/>
      <c r="TRW12" s="53"/>
      <c r="TRX12" s="53"/>
      <c r="TRY12" s="53"/>
      <c r="TRZ12" s="53"/>
      <c r="TSA12" s="53"/>
      <c r="TSB12" s="53"/>
      <c r="TSC12" s="53"/>
      <c r="TSD12" s="53"/>
      <c r="TSE12" s="53"/>
      <c r="TSF12" s="53"/>
      <c r="TSG12" s="53"/>
      <c r="TSH12" s="53"/>
      <c r="TSI12" s="53"/>
      <c r="TSJ12" s="53"/>
      <c r="TSK12" s="53"/>
      <c r="TSL12" s="53"/>
      <c r="TSM12" s="53"/>
      <c r="TSN12" s="53"/>
      <c r="TSO12" s="53"/>
      <c r="TSP12" s="53"/>
      <c r="TSQ12" s="53"/>
      <c r="TSR12" s="53"/>
      <c r="TSS12" s="53"/>
      <c r="TST12" s="53"/>
      <c r="TSU12" s="53"/>
      <c r="TSV12" s="53"/>
      <c r="TSW12" s="53"/>
      <c r="TSX12" s="53"/>
      <c r="TSY12" s="53"/>
      <c r="TSZ12" s="53"/>
      <c r="TTA12" s="53"/>
      <c r="TTB12" s="53"/>
      <c r="TTC12" s="53"/>
      <c r="TTD12" s="53"/>
      <c r="TTE12" s="53"/>
      <c r="TTF12" s="53"/>
      <c r="TTG12" s="53"/>
      <c r="TTH12" s="53"/>
      <c r="TTI12" s="53"/>
      <c r="TTJ12" s="53"/>
      <c r="TTK12" s="53"/>
      <c r="TTL12" s="53"/>
      <c r="TTM12" s="53"/>
      <c r="TTN12" s="53"/>
      <c r="TTO12" s="53"/>
      <c r="TTP12" s="53"/>
      <c r="TTQ12" s="53"/>
      <c r="TTR12" s="53"/>
      <c r="TTS12" s="53"/>
      <c r="TTT12" s="53"/>
      <c r="TTU12" s="53"/>
      <c r="TTV12" s="53"/>
      <c r="TTW12" s="53"/>
      <c r="TTX12" s="53"/>
      <c r="TTY12" s="53"/>
      <c r="TTZ12" s="53"/>
      <c r="TUA12" s="53"/>
      <c r="TUB12" s="53"/>
      <c r="TUC12" s="53"/>
      <c r="TUD12" s="53"/>
      <c r="TUE12" s="53"/>
      <c r="TUF12" s="53"/>
      <c r="TUG12" s="53"/>
      <c r="TUH12" s="53"/>
      <c r="TUI12" s="53"/>
      <c r="TUJ12" s="53"/>
      <c r="TUK12" s="53"/>
      <c r="TUL12" s="53"/>
      <c r="TUM12" s="53"/>
      <c r="TUN12" s="53"/>
      <c r="TUO12" s="53"/>
      <c r="TUP12" s="53"/>
      <c r="TUQ12" s="53"/>
      <c r="TUR12" s="53"/>
      <c r="TUS12" s="53"/>
      <c r="TUT12" s="53"/>
      <c r="TUU12" s="53"/>
      <c r="TUV12" s="53"/>
      <c r="TUW12" s="53"/>
      <c r="TUX12" s="53"/>
      <c r="TUY12" s="53"/>
      <c r="TUZ12" s="53"/>
      <c r="TVA12" s="53"/>
      <c r="TVB12" s="53"/>
      <c r="TVC12" s="53"/>
      <c r="TVD12" s="53"/>
      <c r="TVE12" s="53"/>
      <c r="TVF12" s="53"/>
      <c r="TVG12" s="53"/>
      <c r="TVH12" s="53"/>
      <c r="TVI12" s="53"/>
      <c r="TVJ12" s="53"/>
      <c r="TVK12" s="53"/>
      <c r="TVL12" s="53"/>
      <c r="TVM12" s="53"/>
      <c r="TVN12" s="53"/>
      <c r="TVO12" s="53"/>
      <c r="TVP12" s="53"/>
      <c r="TVQ12" s="53"/>
      <c r="TVR12" s="53"/>
      <c r="TVS12" s="53"/>
      <c r="TVT12" s="53"/>
      <c r="TVU12" s="53"/>
      <c r="TVV12" s="53"/>
      <c r="TVW12" s="53"/>
      <c r="TVX12" s="53"/>
      <c r="TVY12" s="53"/>
      <c r="TVZ12" s="53"/>
      <c r="TWA12" s="53"/>
      <c r="TWB12" s="53"/>
      <c r="TWC12" s="53"/>
      <c r="TWD12" s="53"/>
      <c r="TWE12" s="53"/>
      <c r="TWF12" s="53"/>
      <c r="TWG12" s="53"/>
      <c r="TWH12" s="53"/>
      <c r="TWI12" s="53"/>
      <c r="TWJ12" s="53"/>
      <c r="TWK12" s="53"/>
      <c r="TWL12" s="53"/>
      <c r="TWM12" s="53"/>
      <c r="TWN12" s="53"/>
      <c r="TWO12" s="53"/>
      <c r="TWP12" s="53"/>
      <c r="TWQ12" s="53"/>
      <c r="TWR12" s="53"/>
      <c r="TWS12" s="53"/>
      <c r="TWT12" s="53"/>
      <c r="TWU12" s="53"/>
      <c r="TWV12" s="53"/>
      <c r="TWW12" s="53"/>
      <c r="TWX12" s="53"/>
      <c r="TWY12" s="53"/>
      <c r="TWZ12" s="53"/>
      <c r="TXA12" s="53"/>
      <c r="TXB12" s="53"/>
      <c r="TXC12" s="53"/>
      <c r="TXD12" s="53"/>
      <c r="TXE12" s="53"/>
      <c r="TXF12" s="53"/>
      <c r="TXG12" s="53"/>
      <c r="TXH12" s="53"/>
      <c r="TXI12" s="53"/>
      <c r="TXJ12" s="53"/>
      <c r="TXK12" s="53"/>
      <c r="TXL12" s="53"/>
      <c r="TXM12" s="53"/>
      <c r="TXN12" s="53"/>
      <c r="TXO12" s="53"/>
      <c r="TXP12" s="53"/>
      <c r="TXQ12" s="53"/>
      <c r="TXR12" s="53"/>
      <c r="TXS12" s="53"/>
      <c r="TXT12" s="53"/>
      <c r="TXU12" s="53"/>
      <c r="TXV12" s="53"/>
      <c r="TXW12" s="53"/>
      <c r="TXX12" s="53"/>
      <c r="TXY12" s="53"/>
      <c r="TXZ12" s="53"/>
      <c r="TYA12" s="53"/>
      <c r="TYB12" s="53"/>
      <c r="TYC12" s="53"/>
      <c r="TYD12" s="53"/>
      <c r="TYE12" s="53"/>
      <c r="TYF12" s="53"/>
      <c r="TYG12" s="53"/>
      <c r="TYH12" s="53"/>
      <c r="TYI12" s="53"/>
      <c r="TYJ12" s="53"/>
      <c r="TYK12" s="53"/>
      <c r="TYL12" s="53"/>
      <c r="TYM12" s="53"/>
      <c r="TYN12" s="53"/>
      <c r="TYO12" s="53"/>
      <c r="TYP12" s="53"/>
      <c r="TYQ12" s="53"/>
      <c r="TYR12" s="53"/>
      <c r="TYS12" s="53"/>
      <c r="TYT12" s="53"/>
      <c r="TYU12" s="53"/>
      <c r="TYV12" s="53"/>
      <c r="TYW12" s="53"/>
      <c r="TYX12" s="53"/>
      <c r="TYY12" s="53"/>
      <c r="TYZ12" s="53"/>
      <c r="TZA12" s="53"/>
      <c r="TZB12" s="53"/>
      <c r="TZC12" s="53"/>
      <c r="TZD12" s="53"/>
      <c r="TZE12" s="53"/>
      <c r="TZF12" s="53"/>
      <c r="TZG12" s="53"/>
      <c r="TZH12" s="53"/>
      <c r="TZI12" s="53"/>
      <c r="TZJ12" s="53"/>
      <c r="TZK12" s="53"/>
      <c r="TZL12" s="53"/>
      <c r="TZM12" s="53"/>
      <c r="TZN12" s="53"/>
      <c r="TZO12" s="53"/>
      <c r="TZP12" s="53"/>
      <c r="TZQ12" s="53"/>
      <c r="TZR12" s="53"/>
      <c r="TZS12" s="53"/>
      <c r="TZT12" s="53"/>
      <c r="TZU12" s="53"/>
      <c r="TZV12" s="53"/>
      <c r="TZW12" s="53"/>
      <c r="TZX12" s="53"/>
      <c r="TZY12" s="53"/>
      <c r="TZZ12" s="53"/>
      <c r="UAA12" s="53"/>
      <c r="UAB12" s="53"/>
      <c r="UAC12" s="53"/>
      <c r="UAD12" s="53"/>
      <c r="UAE12" s="53"/>
      <c r="UAF12" s="53"/>
      <c r="UAG12" s="53"/>
      <c r="UAH12" s="53"/>
      <c r="UAI12" s="53"/>
      <c r="UAJ12" s="53"/>
      <c r="UAK12" s="53"/>
      <c r="UAL12" s="53"/>
      <c r="UAM12" s="53"/>
      <c r="UAN12" s="53"/>
      <c r="UAO12" s="53"/>
      <c r="UAP12" s="53"/>
      <c r="UAQ12" s="53"/>
      <c r="UAR12" s="53"/>
      <c r="UAS12" s="53"/>
      <c r="UAT12" s="53"/>
      <c r="UAU12" s="53"/>
      <c r="UAV12" s="53"/>
      <c r="UAW12" s="53"/>
      <c r="UAX12" s="53"/>
      <c r="UAY12" s="53"/>
      <c r="UAZ12" s="53"/>
      <c r="UBA12" s="53"/>
      <c r="UBB12" s="53"/>
      <c r="UBC12" s="53"/>
      <c r="UBD12" s="53"/>
      <c r="UBE12" s="53"/>
      <c r="UBF12" s="53"/>
      <c r="UBG12" s="53"/>
      <c r="UBH12" s="53"/>
      <c r="UBI12" s="53"/>
      <c r="UBJ12" s="53"/>
      <c r="UBK12" s="53"/>
      <c r="UBL12" s="53"/>
      <c r="UBM12" s="53"/>
      <c r="UBN12" s="53"/>
      <c r="UBO12" s="53"/>
      <c r="UBP12" s="53"/>
      <c r="UBQ12" s="53"/>
      <c r="UBR12" s="53"/>
      <c r="UBS12" s="53"/>
      <c r="UBT12" s="53"/>
      <c r="UBU12" s="53"/>
      <c r="UBV12" s="53"/>
      <c r="UBW12" s="53"/>
      <c r="UBX12" s="53"/>
      <c r="UBY12" s="53"/>
      <c r="UBZ12" s="53"/>
      <c r="UCA12" s="53"/>
      <c r="UCB12" s="53"/>
      <c r="UCC12" s="53"/>
      <c r="UCD12" s="53"/>
      <c r="UCE12" s="53"/>
      <c r="UCF12" s="53"/>
      <c r="UCG12" s="53"/>
      <c r="UCH12" s="53"/>
      <c r="UCI12" s="53"/>
      <c r="UCJ12" s="53"/>
      <c r="UCK12" s="53"/>
      <c r="UCL12" s="53"/>
      <c r="UCM12" s="53"/>
      <c r="UCN12" s="53"/>
      <c r="UCO12" s="53"/>
      <c r="UCP12" s="53"/>
      <c r="UCQ12" s="53"/>
      <c r="UCR12" s="53"/>
      <c r="UCS12" s="53"/>
      <c r="UCT12" s="53"/>
      <c r="UCU12" s="53"/>
      <c r="UCV12" s="53"/>
      <c r="UCW12" s="53"/>
      <c r="UCX12" s="53"/>
      <c r="UCY12" s="53"/>
      <c r="UCZ12" s="53"/>
      <c r="UDA12" s="53"/>
      <c r="UDB12" s="53"/>
      <c r="UDC12" s="53"/>
      <c r="UDD12" s="53"/>
      <c r="UDE12" s="53"/>
      <c r="UDF12" s="53"/>
      <c r="UDG12" s="53"/>
      <c r="UDH12" s="53"/>
      <c r="UDI12" s="53"/>
      <c r="UDJ12" s="53"/>
      <c r="UDK12" s="53"/>
      <c r="UDL12" s="53"/>
      <c r="UDM12" s="53"/>
      <c r="UDN12" s="53"/>
      <c r="UDO12" s="53"/>
      <c r="UDP12" s="53"/>
      <c r="UDQ12" s="53"/>
      <c r="UDR12" s="53"/>
      <c r="UDS12" s="53"/>
      <c r="UDT12" s="53"/>
      <c r="UDU12" s="53"/>
      <c r="UDV12" s="53"/>
      <c r="UDW12" s="53"/>
      <c r="UDX12" s="53"/>
      <c r="UDY12" s="53"/>
      <c r="UDZ12" s="53"/>
      <c r="UEA12" s="53"/>
      <c r="UEB12" s="53"/>
      <c r="UEC12" s="53"/>
      <c r="UED12" s="53"/>
      <c r="UEE12" s="53"/>
      <c r="UEF12" s="53"/>
      <c r="UEG12" s="53"/>
      <c r="UEH12" s="53"/>
      <c r="UEI12" s="53"/>
      <c r="UEJ12" s="53"/>
      <c r="UEK12" s="53"/>
      <c r="UEL12" s="53"/>
      <c r="UEM12" s="53"/>
      <c r="UEN12" s="53"/>
      <c r="UEO12" s="53"/>
      <c r="UEP12" s="53"/>
      <c r="UEQ12" s="53"/>
      <c r="UER12" s="53"/>
      <c r="UES12" s="53"/>
      <c r="UET12" s="53"/>
      <c r="UEU12" s="53"/>
      <c r="UEV12" s="53"/>
      <c r="UEW12" s="53"/>
      <c r="UEX12" s="53"/>
      <c r="UEY12" s="53"/>
      <c r="UEZ12" s="53"/>
      <c r="UFA12" s="53"/>
      <c r="UFB12" s="53"/>
      <c r="UFC12" s="53"/>
      <c r="UFD12" s="53"/>
      <c r="UFE12" s="53"/>
      <c r="UFF12" s="53"/>
      <c r="UFG12" s="53"/>
      <c r="UFH12" s="53"/>
      <c r="UFI12" s="53"/>
      <c r="UFJ12" s="53"/>
      <c r="UFK12" s="53"/>
      <c r="UFL12" s="53"/>
      <c r="UFM12" s="53"/>
      <c r="UFN12" s="53"/>
      <c r="UFO12" s="53"/>
      <c r="UFP12" s="53"/>
      <c r="UFQ12" s="53"/>
      <c r="UFR12" s="53"/>
      <c r="UFS12" s="53"/>
      <c r="UFT12" s="53"/>
      <c r="UFU12" s="53"/>
      <c r="UFV12" s="53"/>
      <c r="UFW12" s="53"/>
      <c r="UFX12" s="53"/>
      <c r="UFY12" s="53"/>
      <c r="UFZ12" s="53"/>
      <c r="UGA12" s="53"/>
      <c r="UGB12" s="53"/>
      <c r="UGC12" s="53"/>
      <c r="UGD12" s="53"/>
      <c r="UGE12" s="53"/>
      <c r="UGF12" s="53"/>
      <c r="UGG12" s="53"/>
      <c r="UGH12" s="53"/>
      <c r="UGI12" s="53"/>
      <c r="UGJ12" s="53"/>
      <c r="UGK12" s="53"/>
      <c r="UGL12" s="53"/>
      <c r="UGM12" s="53"/>
      <c r="UGN12" s="53"/>
      <c r="UGO12" s="53"/>
      <c r="UGP12" s="53"/>
      <c r="UGQ12" s="53"/>
      <c r="UGR12" s="53"/>
      <c r="UGS12" s="53"/>
      <c r="UGT12" s="53"/>
      <c r="UGU12" s="53"/>
      <c r="UGV12" s="53"/>
      <c r="UGW12" s="53"/>
      <c r="UGX12" s="53"/>
      <c r="UGY12" s="53"/>
      <c r="UGZ12" s="53"/>
      <c r="UHA12" s="53"/>
      <c r="UHB12" s="53"/>
      <c r="UHC12" s="53"/>
      <c r="UHD12" s="53"/>
      <c r="UHE12" s="53"/>
      <c r="UHF12" s="53"/>
      <c r="UHG12" s="53"/>
      <c r="UHH12" s="53"/>
      <c r="UHI12" s="53"/>
      <c r="UHJ12" s="53"/>
      <c r="UHK12" s="53"/>
      <c r="UHL12" s="53"/>
      <c r="UHM12" s="53"/>
      <c r="UHN12" s="53"/>
      <c r="UHO12" s="53"/>
      <c r="UHP12" s="53"/>
      <c r="UHQ12" s="53"/>
      <c r="UHR12" s="53"/>
      <c r="UHS12" s="53"/>
      <c r="UHT12" s="53"/>
      <c r="UHU12" s="53"/>
      <c r="UHV12" s="53"/>
      <c r="UHW12" s="53"/>
      <c r="UHX12" s="53"/>
      <c r="UHY12" s="53"/>
      <c r="UHZ12" s="53"/>
      <c r="UIA12" s="53"/>
      <c r="UIB12" s="53"/>
      <c r="UIC12" s="53"/>
      <c r="UID12" s="53"/>
      <c r="UIE12" s="53"/>
      <c r="UIF12" s="53"/>
      <c r="UIG12" s="53"/>
      <c r="UIH12" s="53"/>
      <c r="UII12" s="53"/>
      <c r="UIJ12" s="53"/>
      <c r="UIK12" s="53"/>
      <c r="UIL12" s="53"/>
      <c r="UIM12" s="53"/>
      <c r="UIN12" s="53"/>
      <c r="UIO12" s="53"/>
      <c r="UIP12" s="53"/>
      <c r="UIQ12" s="53"/>
      <c r="UIR12" s="53"/>
      <c r="UIS12" s="53"/>
      <c r="UIT12" s="53"/>
      <c r="UIU12" s="53"/>
      <c r="UIV12" s="53"/>
      <c r="UIW12" s="53"/>
      <c r="UIX12" s="53"/>
      <c r="UIY12" s="53"/>
      <c r="UIZ12" s="53"/>
      <c r="UJA12" s="53"/>
      <c r="UJB12" s="53"/>
      <c r="UJC12" s="53"/>
      <c r="UJD12" s="53"/>
      <c r="UJE12" s="53"/>
      <c r="UJF12" s="53"/>
      <c r="UJG12" s="53"/>
      <c r="UJH12" s="53"/>
      <c r="UJI12" s="53"/>
      <c r="UJJ12" s="53"/>
      <c r="UJK12" s="53"/>
      <c r="UJL12" s="53"/>
      <c r="UJM12" s="53"/>
      <c r="UJN12" s="53"/>
      <c r="UJO12" s="53"/>
      <c r="UJP12" s="53"/>
      <c r="UJQ12" s="53"/>
      <c r="UJR12" s="53"/>
      <c r="UJS12" s="53"/>
      <c r="UJT12" s="53"/>
      <c r="UJU12" s="53"/>
      <c r="UJV12" s="53"/>
      <c r="UJW12" s="53"/>
      <c r="UJX12" s="53"/>
      <c r="UJY12" s="53"/>
      <c r="UJZ12" s="53"/>
      <c r="UKA12" s="53"/>
      <c r="UKB12" s="53"/>
      <c r="UKC12" s="53"/>
      <c r="UKD12" s="53"/>
      <c r="UKE12" s="53"/>
      <c r="UKF12" s="53"/>
      <c r="UKG12" s="53"/>
      <c r="UKH12" s="53"/>
      <c r="UKI12" s="53"/>
      <c r="UKJ12" s="53"/>
      <c r="UKK12" s="53"/>
      <c r="UKL12" s="53"/>
      <c r="UKM12" s="53"/>
      <c r="UKN12" s="53"/>
      <c r="UKO12" s="53"/>
      <c r="UKP12" s="53"/>
      <c r="UKQ12" s="53"/>
      <c r="UKR12" s="53"/>
      <c r="UKS12" s="53"/>
      <c r="UKT12" s="53"/>
      <c r="UKU12" s="53"/>
      <c r="UKV12" s="53"/>
      <c r="UKW12" s="53"/>
      <c r="UKX12" s="53"/>
      <c r="UKY12" s="53"/>
      <c r="UKZ12" s="53"/>
      <c r="ULA12" s="53"/>
      <c r="ULB12" s="53"/>
      <c r="ULC12" s="53"/>
      <c r="ULD12" s="53"/>
      <c r="ULE12" s="53"/>
      <c r="ULF12" s="53"/>
      <c r="ULG12" s="53"/>
      <c r="ULH12" s="53"/>
      <c r="ULI12" s="53"/>
      <c r="ULJ12" s="53"/>
      <c r="ULK12" s="53"/>
      <c r="ULL12" s="53"/>
      <c r="ULM12" s="53"/>
      <c r="ULN12" s="53"/>
      <c r="ULO12" s="53"/>
      <c r="ULP12" s="53"/>
      <c r="ULQ12" s="53"/>
      <c r="ULR12" s="53"/>
      <c r="ULS12" s="53"/>
      <c r="ULT12" s="53"/>
      <c r="ULU12" s="53"/>
      <c r="ULV12" s="53"/>
      <c r="ULW12" s="53"/>
      <c r="ULX12" s="53"/>
      <c r="ULY12" s="53"/>
      <c r="ULZ12" s="53"/>
      <c r="UMA12" s="53"/>
      <c r="UMB12" s="53"/>
      <c r="UMC12" s="53"/>
      <c r="UMD12" s="53"/>
      <c r="UME12" s="53"/>
      <c r="UMF12" s="53"/>
      <c r="UMG12" s="53"/>
      <c r="UMH12" s="53"/>
      <c r="UMI12" s="53"/>
      <c r="UMJ12" s="53"/>
      <c r="UMK12" s="53"/>
      <c r="UML12" s="53"/>
      <c r="UMM12" s="53"/>
      <c r="UMN12" s="53"/>
      <c r="UMO12" s="53"/>
      <c r="UMP12" s="53"/>
      <c r="UMQ12" s="53"/>
      <c r="UMR12" s="53"/>
      <c r="UMS12" s="53"/>
      <c r="UMT12" s="53"/>
      <c r="UMU12" s="53"/>
      <c r="UMV12" s="53"/>
      <c r="UMW12" s="53"/>
      <c r="UMX12" s="53"/>
      <c r="UMY12" s="53"/>
      <c r="UMZ12" s="53"/>
      <c r="UNA12" s="53"/>
      <c r="UNB12" s="53"/>
      <c r="UNC12" s="53"/>
      <c r="UND12" s="53"/>
      <c r="UNE12" s="53"/>
      <c r="UNF12" s="53"/>
      <c r="UNG12" s="53"/>
      <c r="UNH12" s="53"/>
      <c r="UNI12" s="53"/>
      <c r="UNJ12" s="53"/>
      <c r="UNK12" s="53"/>
      <c r="UNL12" s="53"/>
      <c r="UNM12" s="53"/>
      <c r="UNN12" s="53"/>
      <c r="UNO12" s="53"/>
      <c r="UNP12" s="53"/>
      <c r="UNQ12" s="53"/>
      <c r="UNR12" s="53"/>
      <c r="UNS12" s="53"/>
      <c r="UNT12" s="53"/>
      <c r="UNU12" s="53"/>
      <c r="UNV12" s="53"/>
      <c r="UNW12" s="53"/>
      <c r="UNX12" s="53"/>
      <c r="UNY12" s="53"/>
      <c r="UNZ12" s="53"/>
      <c r="UOA12" s="53"/>
      <c r="UOB12" s="53"/>
      <c r="UOC12" s="53"/>
      <c r="UOD12" s="53"/>
      <c r="UOE12" s="53"/>
      <c r="UOF12" s="53"/>
      <c r="UOG12" s="53"/>
      <c r="UOH12" s="53"/>
      <c r="UOI12" s="53"/>
      <c r="UOJ12" s="53"/>
      <c r="UOK12" s="53"/>
      <c r="UOL12" s="53"/>
      <c r="UOM12" s="53"/>
      <c r="UON12" s="53"/>
      <c r="UOO12" s="53"/>
      <c r="UOP12" s="53"/>
      <c r="UOQ12" s="53"/>
      <c r="UOR12" s="53"/>
      <c r="UOS12" s="53"/>
      <c r="UOT12" s="53"/>
      <c r="UOU12" s="53"/>
      <c r="UOV12" s="53"/>
      <c r="UOW12" s="53"/>
      <c r="UOX12" s="53"/>
      <c r="UOY12" s="53"/>
      <c r="UOZ12" s="53"/>
      <c r="UPA12" s="53"/>
      <c r="UPB12" s="53"/>
      <c r="UPC12" s="53"/>
      <c r="UPD12" s="53"/>
      <c r="UPE12" s="53"/>
      <c r="UPF12" s="53"/>
      <c r="UPG12" s="53"/>
      <c r="UPH12" s="53"/>
      <c r="UPI12" s="53"/>
      <c r="UPJ12" s="53"/>
      <c r="UPK12" s="53"/>
      <c r="UPL12" s="53"/>
      <c r="UPM12" s="53"/>
      <c r="UPN12" s="53"/>
      <c r="UPO12" s="53"/>
      <c r="UPP12" s="53"/>
      <c r="UPQ12" s="53"/>
      <c r="UPR12" s="53"/>
      <c r="UPS12" s="53"/>
      <c r="UPT12" s="53"/>
      <c r="UPU12" s="53"/>
      <c r="UPV12" s="53"/>
      <c r="UPW12" s="53"/>
      <c r="UPX12" s="53"/>
      <c r="UPY12" s="53"/>
      <c r="UPZ12" s="53"/>
      <c r="UQA12" s="53"/>
      <c r="UQB12" s="53"/>
      <c r="UQC12" s="53"/>
      <c r="UQD12" s="53"/>
      <c r="UQE12" s="53"/>
      <c r="UQF12" s="53"/>
      <c r="UQG12" s="53"/>
      <c r="UQH12" s="53"/>
      <c r="UQI12" s="53"/>
      <c r="UQJ12" s="53"/>
      <c r="UQK12" s="53"/>
      <c r="UQL12" s="53"/>
      <c r="UQM12" s="53"/>
      <c r="UQN12" s="53"/>
      <c r="UQO12" s="53"/>
      <c r="UQP12" s="53"/>
      <c r="UQQ12" s="53"/>
      <c r="UQR12" s="53"/>
      <c r="UQS12" s="53"/>
      <c r="UQT12" s="53"/>
      <c r="UQU12" s="53"/>
      <c r="UQV12" s="53"/>
      <c r="UQW12" s="53"/>
      <c r="UQX12" s="53"/>
      <c r="UQY12" s="53"/>
      <c r="UQZ12" s="53"/>
      <c r="URA12" s="53"/>
      <c r="URB12" s="53"/>
      <c r="URC12" s="53"/>
      <c r="URD12" s="53"/>
      <c r="URE12" s="53"/>
      <c r="URF12" s="53"/>
      <c r="URG12" s="53"/>
      <c r="URH12" s="53"/>
      <c r="URI12" s="53"/>
      <c r="URJ12" s="53"/>
      <c r="URK12" s="53"/>
      <c r="URL12" s="53"/>
      <c r="URM12" s="53"/>
      <c r="URN12" s="53"/>
      <c r="URO12" s="53"/>
      <c r="URP12" s="53"/>
      <c r="URQ12" s="53"/>
      <c r="URR12" s="53"/>
      <c r="URS12" s="53"/>
      <c r="URT12" s="53"/>
      <c r="URU12" s="53"/>
      <c r="URV12" s="53"/>
      <c r="URW12" s="53"/>
      <c r="URX12" s="53"/>
      <c r="URY12" s="53"/>
      <c r="URZ12" s="53"/>
      <c r="USA12" s="53"/>
      <c r="USB12" s="53"/>
      <c r="USC12" s="53"/>
      <c r="USD12" s="53"/>
      <c r="USE12" s="53"/>
      <c r="USF12" s="53"/>
      <c r="USG12" s="53"/>
      <c r="USH12" s="53"/>
      <c r="USI12" s="53"/>
      <c r="USJ12" s="53"/>
      <c r="USK12" s="53"/>
      <c r="USL12" s="53"/>
      <c r="USM12" s="53"/>
      <c r="USN12" s="53"/>
      <c r="USO12" s="53"/>
      <c r="USP12" s="53"/>
      <c r="USQ12" s="53"/>
      <c r="USR12" s="53"/>
      <c r="USS12" s="53"/>
      <c r="UST12" s="53"/>
      <c r="USU12" s="53"/>
      <c r="USV12" s="53"/>
      <c r="USW12" s="53"/>
      <c r="USX12" s="53"/>
      <c r="USY12" s="53"/>
      <c r="USZ12" s="53"/>
      <c r="UTA12" s="53"/>
      <c r="UTB12" s="53"/>
      <c r="UTC12" s="53"/>
      <c r="UTD12" s="53"/>
      <c r="UTE12" s="53"/>
      <c r="UTF12" s="53"/>
      <c r="UTG12" s="53"/>
      <c r="UTH12" s="53"/>
      <c r="UTI12" s="53"/>
      <c r="UTJ12" s="53"/>
      <c r="UTK12" s="53"/>
      <c r="UTL12" s="53"/>
      <c r="UTM12" s="53"/>
      <c r="UTN12" s="53"/>
      <c r="UTO12" s="53"/>
      <c r="UTP12" s="53"/>
      <c r="UTQ12" s="53"/>
      <c r="UTR12" s="53"/>
      <c r="UTS12" s="53"/>
      <c r="UTT12" s="53"/>
      <c r="UTU12" s="53"/>
      <c r="UTV12" s="53"/>
      <c r="UTW12" s="53"/>
      <c r="UTX12" s="53"/>
      <c r="UTY12" s="53"/>
      <c r="UTZ12" s="53"/>
      <c r="UUA12" s="53"/>
      <c r="UUB12" s="53"/>
      <c r="UUC12" s="53"/>
      <c r="UUD12" s="53"/>
      <c r="UUE12" s="53"/>
      <c r="UUF12" s="53"/>
      <c r="UUG12" s="53"/>
      <c r="UUH12" s="53"/>
      <c r="UUI12" s="53"/>
      <c r="UUJ12" s="53"/>
      <c r="UUK12" s="53"/>
      <c r="UUL12" s="53"/>
      <c r="UUM12" s="53"/>
      <c r="UUN12" s="53"/>
      <c r="UUO12" s="53"/>
      <c r="UUP12" s="53"/>
      <c r="UUQ12" s="53"/>
      <c r="UUR12" s="53"/>
      <c r="UUS12" s="53"/>
      <c r="UUT12" s="53"/>
      <c r="UUU12" s="53"/>
      <c r="UUV12" s="53"/>
      <c r="UUW12" s="53"/>
      <c r="UUX12" s="53"/>
      <c r="UUY12" s="53"/>
      <c r="UUZ12" s="53"/>
      <c r="UVA12" s="53"/>
      <c r="UVB12" s="53"/>
      <c r="UVC12" s="53"/>
      <c r="UVD12" s="53"/>
      <c r="UVE12" s="53"/>
      <c r="UVF12" s="53"/>
      <c r="UVG12" s="53"/>
      <c r="UVH12" s="53"/>
      <c r="UVI12" s="53"/>
      <c r="UVJ12" s="53"/>
      <c r="UVK12" s="53"/>
      <c r="UVL12" s="53"/>
      <c r="UVM12" s="53"/>
      <c r="UVN12" s="53"/>
      <c r="UVO12" s="53"/>
      <c r="UVP12" s="53"/>
      <c r="UVQ12" s="53"/>
      <c r="UVR12" s="53"/>
      <c r="UVS12" s="53"/>
      <c r="UVT12" s="53"/>
      <c r="UVU12" s="53"/>
      <c r="UVV12" s="53"/>
      <c r="UVW12" s="53"/>
      <c r="UVX12" s="53"/>
      <c r="UVY12" s="53"/>
      <c r="UVZ12" s="53"/>
      <c r="UWA12" s="53"/>
      <c r="UWB12" s="53"/>
      <c r="UWC12" s="53"/>
      <c r="UWD12" s="53"/>
      <c r="UWE12" s="53"/>
      <c r="UWF12" s="53"/>
      <c r="UWG12" s="53"/>
      <c r="UWH12" s="53"/>
      <c r="UWI12" s="53"/>
      <c r="UWJ12" s="53"/>
      <c r="UWK12" s="53"/>
      <c r="UWL12" s="53"/>
      <c r="UWM12" s="53"/>
      <c r="UWN12" s="53"/>
      <c r="UWO12" s="53"/>
      <c r="UWP12" s="53"/>
      <c r="UWQ12" s="53"/>
      <c r="UWR12" s="53"/>
      <c r="UWS12" s="53"/>
      <c r="UWT12" s="53"/>
      <c r="UWU12" s="53"/>
      <c r="UWV12" s="53"/>
      <c r="UWW12" s="53"/>
      <c r="UWX12" s="53"/>
      <c r="UWY12" s="53"/>
      <c r="UWZ12" s="53"/>
      <c r="UXA12" s="53"/>
      <c r="UXB12" s="53"/>
      <c r="UXC12" s="53"/>
      <c r="UXD12" s="53"/>
      <c r="UXE12" s="53"/>
      <c r="UXF12" s="53"/>
      <c r="UXG12" s="53"/>
      <c r="UXH12" s="53"/>
      <c r="UXI12" s="53"/>
      <c r="UXJ12" s="53"/>
      <c r="UXK12" s="53"/>
      <c r="UXL12" s="53"/>
      <c r="UXM12" s="53"/>
      <c r="UXN12" s="53"/>
      <c r="UXO12" s="53"/>
      <c r="UXP12" s="53"/>
      <c r="UXQ12" s="53"/>
      <c r="UXR12" s="53"/>
      <c r="UXS12" s="53"/>
      <c r="UXT12" s="53"/>
      <c r="UXU12" s="53"/>
      <c r="UXV12" s="53"/>
      <c r="UXW12" s="53"/>
      <c r="UXX12" s="53"/>
      <c r="UXY12" s="53"/>
      <c r="UXZ12" s="53"/>
      <c r="UYA12" s="53"/>
      <c r="UYB12" s="53"/>
      <c r="UYC12" s="53"/>
      <c r="UYD12" s="53"/>
      <c r="UYE12" s="53"/>
      <c r="UYF12" s="53"/>
      <c r="UYG12" s="53"/>
      <c r="UYH12" s="53"/>
      <c r="UYI12" s="53"/>
      <c r="UYJ12" s="53"/>
      <c r="UYK12" s="53"/>
      <c r="UYL12" s="53"/>
      <c r="UYM12" s="53"/>
      <c r="UYN12" s="53"/>
      <c r="UYO12" s="53"/>
      <c r="UYP12" s="53"/>
      <c r="UYQ12" s="53"/>
      <c r="UYR12" s="53"/>
      <c r="UYS12" s="53"/>
      <c r="UYT12" s="53"/>
      <c r="UYU12" s="53"/>
      <c r="UYV12" s="53"/>
      <c r="UYW12" s="53"/>
      <c r="UYX12" s="53"/>
      <c r="UYY12" s="53"/>
      <c r="UYZ12" s="53"/>
      <c r="UZA12" s="53"/>
      <c r="UZB12" s="53"/>
      <c r="UZC12" s="53"/>
      <c r="UZD12" s="53"/>
      <c r="UZE12" s="53"/>
      <c r="UZF12" s="53"/>
      <c r="UZG12" s="53"/>
      <c r="UZH12" s="53"/>
      <c r="UZI12" s="53"/>
      <c r="UZJ12" s="53"/>
      <c r="UZK12" s="53"/>
      <c r="UZL12" s="53"/>
      <c r="UZM12" s="53"/>
      <c r="UZN12" s="53"/>
      <c r="UZO12" s="53"/>
      <c r="UZP12" s="53"/>
      <c r="UZQ12" s="53"/>
      <c r="UZR12" s="53"/>
      <c r="UZS12" s="53"/>
      <c r="UZT12" s="53"/>
      <c r="UZU12" s="53"/>
      <c r="UZV12" s="53"/>
      <c r="UZW12" s="53"/>
      <c r="UZX12" s="53"/>
      <c r="UZY12" s="53"/>
      <c r="UZZ12" s="53"/>
      <c r="VAA12" s="53"/>
      <c r="VAB12" s="53"/>
      <c r="VAC12" s="53"/>
      <c r="VAD12" s="53"/>
      <c r="VAE12" s="53"/>
      <c r="VAF12" s="53"/>
      <c r="VAG12" s="53"/>
      <c r="VAH12" s="53"/>
      <c r="VAI12" s="53"/>
      <c r="VAJ12" s="53"/>
      <c r="VAK12" s="53"/>
      <c r="VAL12" s="53"/>
      <c r="VAM12" s="53"/>
      <c r="VAN12" s="53"/>
      <c r="VAO12" s="53"/>
      <c r="VAP12" s="53"/>
      <c r="VAQ12" s="53"/>
      <c r="VAR12" s="53"/>
      <c r="VAS12" s="53"/>
      <c r="VAT12" s="53"/>
      <c r="VAU12" s="53"/>
      <c r="VAV12" s="53"/>
      <c r="VAW12" s="53"/>
      <c r="VAX12" s="53"/>
      <c r="VAY12" s="53"/>
      <c r="VAZ12" s="53"/>
      <c r="VBA12" s="53"/>
      <c r="VBB12" s="53"/>
      <c r="VBC12" s="53"/>
      <c r="VBD12" s="53"/>
      <c r="VBE12" s="53"/>
      <c r="VBF12" s="53"/>
      <c r="VBG12" s="53"/>
      <c r="VBH12" s="53"/>
      <c r="VBI12" s="53"/>
      <c r="VBJ12" s="53"/>
      <c r="VBK12" s="53"/>
      <c r="VBL12" s="53"/>
      <c r="VBM12" s="53"/>
      <c r="VBN12" s="53"/>
      <c r="VBO12" s="53"/>
      <c r="VBP12" s="53"/>
      <c r="VBQ12" s="53"/>
      <c r="VBR12" s="53"/>
      <c r="VBS12" s="53"/>
      <c r="VBT12" s="53"/>
      <c r="VBU12" s="53"/>
      <c r="VBV12" s="53"/>
      <c r="VBW12" s="53"/>
      <c r="VBX12" s="53"/>
      <c r="VBY12" s="53"/>
      <c r="VBZ12" s="53"/>
      <c r="VCA12" s="53"/>
      <c r="VCB12" s="53"/>
      <c r="VCC12" s="53"/>
      <c r="VCD12" s="53"/>
      <c r="VCE12" s="53"/>
      <c r="VCF12" s="53"/>
      <c r="VCG12" s="53"/>
      <c r="VCH12" s="53"/>
      <c r="VCI12" s="53"/>
      <c r="VCJ12" s="53"/>
      <c r="VCK12" s="53"/>
      <c r="VCL12" s="53"/>
      <c r="VCM12" s="53"/>
      <c r="VCN12" s="53"/>
      <c r="VCO12" s="53"/>
      <c r="VCP12" s="53"/>
      <c r="VCQ12" s="53"/>
      <c r="VCR12" s="53"/>
      <c r="VCS12" s="53"/>
      <c r="VCT12" s="53"/>
      <c r="VCU12" s="53"/>
      <c r="VCV12" s="53"/>
      <c r="VCW12" s="53"/>
      <c r="VCX12" s="53"/>
      <c r="VCY12" s="53"/>
      <c r="VCZ12" s="53"/>
      <c r="VDA12" s="53"/>
      <c r="VDB12" s="53"/>
      <c r="VDC12" s="53"/>
      <c r="VDD12" s="53"/>
      <c r="VDE12" s="53"/>
      <c r="VDF12" s="53"/>
      <c r="VDG12" s="53"/>
      <c r="VDH12" s="53"/>
      <c r="VDI12" s="53"/>
      <c r="VDJ12" s="53"/>
      <c r="VDK12" s="53"/>
      <c r="VDL12" s="53"/>
      <c r="VDM12" s="53"/>
      <c r="VDN12" s="53"/>
      <c r="VDO12" s="53"/>
      <c r="VDP12" s="53"/>
      <c r="VDQ12" s="53"/>
      <c r="VDR12" s="53"/>
      <c r="VDS12" s="53"/>
      <c r="VDT12" s="53"/>
      <c r="VDU12" s="53"/>
      <c r="VDV12" s="53"/>
      <c r="VDW12" s="53"/>
      <c r="VDX12" s="53"/>
      <c r="VDY12" s="53"/>
      <c r="VDZ12" s="53"/>
      <c r="VEA12" s="53"/>
      <c r="VEB12" s="53"/>
      <c r="VEC12" s="53"/>
      <c r="VED12" s="53"/>
      <c r="VEE12" s="53"/>
      <c r="VEF12" s="53"/>
      <c r="VEG12" s="53"/>
      <c r="VEH12" s="53"/>
      <c r="VEI12" s="53"/>
      <c r="VEJ12" s="53"/>
      <c r="VEK12" s="53"/>
      <c r="VEL12" s="53"/>
      <c r="VEM12" s="53"/>
      <c r="VEN12" s="53"/>
      <c r="VEO12" s="53"/>
      <c r="VEP12" s="53"/>
      <c r="VEQ12" s="53"/>
      <c r="VER12" s="53"/>
      <c r="VES12" s="53"/>
      <c r="VET12" s="53"/>
      <c r="VEU12" s="53"/>
      <c r="VEV12" s="53"/>
      <c r="VEW12" s="53"/>
      <c r="VEX12" s="53"/>
      <c r="VEY12" s="53"/>
      <c r="VEZ12" s="53"/>
      <c r="VFA12" s="53"/>
      <c r="VFB12" s="53"/>
      <c r="VFC12" s="53"/>
      <c r="VFD12" s="53"/>
      <c r="VFE12" s="53"/>
      <c r="VFF12" s="53"/>
      <c r="VFG12" s="53"/>
      <c r="VFH12" s="53"/>
      <c r="VFI12" s="53"/>
      <c r="VFJ12" s="53"/>
      <c r="VFK12" s="53"/>
      <c r="VFL12" s="53"/>
      <c r="VFM12" s="53"/>
      <c r="VFN12" s="53"/>
      <c r="VFO12" s="53"/>
      <c r="VFP12" s="53"/>
      <c r="VFQ12" s="53"/>
      <c r="VFR12" s="53"/>
      <c r="VFS12" s="53"/>
      <c r="VFT12" s="53"/>
      <c r="VFU12" s="53"/>
      <c r="VFV12" s="53"/>
      <c r="VFW12" s="53"/>
      <c r="VFX12" s="53"/>
      <c r="VFY12" s="53"/>
      <c r="VFZ12" s="53"/>
      <c r="VGA12" s="53"/>
      <c r="VGB12" s="53"/>
      <c r="VGC12" s="53"/>
      <c r="VGD12" s="53"/>
      <c r="VGE12" s="53"/>
      <c r="VGF12" s="53"/>
      <c r="VGG12" s="53"/>
      <c r="VGH12" s="53"/>
      <c r="VGI12" s="53"/>
      <c r="VGJ12" s="53"/>
      <c r="VGK12" s="53"/>
      <c r="VGL12" s="53"/>
      <c r="VGM12" s="53"/>
      <c r="VGN12" s="53"/>
      <c r="VGO12" s="53"/>
      <c r="VGP12" s="53"/>
      <c r="VGQ12" s="53"/>
      <c r="VGR12" s="53"/>
      <c r="VGS12" s="53"/>
      <c r="VGT12" s="53"/>
      <c r="VGU12" s="53"/>
      <c r="VGV12" s="53"/>
      <c r="VGW12" s="53"/>
      <c r="VGX12" s="53"/>
      <c r="VGY12" s="53"/>
      <c r="VGZ12" s="53"/>
      <c r="VHA12" s="53"/>
      <c r="VHB12" s="53"/>
      <c r="VHC12" s="53"/>
      <c r="VHD12" s="53"/>
      <c r="VHE12" s="53"/>
      <c r="VHF12" s="53"/>
      <c r="VHG12" s="53"/>
      <c r="VHH12" s="53"/>
      <c r="VHI12" s="53"/>
      <c r="VHJ12" s="53"/>
      <c r="VHK12" s="53"/>
      <c r="VHL12" s="53"/>
      <c r="VHM12" s="53"/>
      <c r="VHN12" s="53"/>
      <c r="VHO12" s="53"/>
      <c r="VHP12" s="53"/>
      <c r="VHQ12" s="53"/>
      <c r="VHR12" s="53"/>
      <c r="VHS12" s="53"/>
      <c r="VHT12" s="53"/>
      <c r="VHU12" s="53"/>
      <c r="VHV12" s="53"/>
      <c r="VHW12" s="53"/>
      <c r="VHX12" s="53"/>
      <c r="VHY12" s="53"/>
      <c r="VHZ12" s="53"/>
      <c r="VIA12" s="53"/>
      <c r="VIB12" s="53"/>
      <c r="VIC12" s="53"/>
      <c r="VID12" s="53"/>
      <c r="VIE12" s="53"/>
      <c r="VIF12" s="53"/>
      <c r="VIG12" s="53"/>
      <c r="VIH12" s="53"/>
      <c r="VII12" s="53"/>
      <c r="VIJ12" s="53"/>
      <c r="VIK12" s="53"/>
      <c r="VIL12" s="53"/>
      <c r="VIM12" s="53"/>
      <c r="VIN12" s="53"/>
      <c r="VIO12" s="53"/>
      <c r="VIP12" s="53"/>
      <c r="VIQ12" s="53"/>
      <c r="VIR12" s="53"/>
      <c r="VIS12" s="53"/>
      <c r="VIT12" s="53"/>
      <c r="VIU12" s="53"/>
      <c r="VIV12" s="53"/>
      <c r="VIW12" s="53"/>
      <c r="VIX12" s="53"/>
      <c r="VIY12" s="53"/>
      <c r="VIZ12" s="53"/>
      <c r="VJA12" s="53"/>
      <c r="VJB12" s="53"/>
      <c r="VJC12" s="53"/>
      <c r="VJD12" s="53"/>
      <c r="VJE12" s="53"/>
      <c r="VJF12" s="53"/>
      <c r="VJG12" s="53"/>
      <c r="VJH12" s="53"/>
      <c r="VJI12" s="53"/>
      <c r="VJJ12" s="53"/>
      <c r="VJK12" s="53"/>
      <c r="VJL12" s="53"/>
      <c r="VJM12" s="53"/>
      <c r="VJN12" s="53"/>
      <c r="VJO12" s="53"/>
      <c r="VJP12" s="53"/>
      <c r="VJQ12" s="53"/>
      <c r="VJR12" s="53"/>
      <c r="VJS12" s="53"/>
      <c r="VJT12" s="53"/>
      <c r="VJU12" s="53"/>
      <c r="VJV12" s="53"/>
      <c r="VJW12" s="53"/>
      <c r="VJX12" s="53"/>
      <c r="VJY12" s="53"/>
      <c r="VJZ12" s="53"/>
      <c r="VKA12" s="53"/>
      <c r="VKB12" s="53"/>
      <c r="VKC12" s="53"/>
      <c r="VKD12" s="53"/>
      <c r="VKE12" s="53"/>
      <c r="VKF12" s="53"/>
      <c r="VKG12" s="53"/>
      <c r="VKH12" s="53"/>
      <c r="VKI12" s="53"/>
      <c r="VKJ12" s="53"/>
      <c r="VKK12" s="53"/>
      <c r="VKL12" s="53"/>
      <c r="VKM12" s="53"/>
      <c r="VKN12" s="53"/>
      <c r="VKO12" s="53"/>
      <c r="VKP12" s="53"/>
      <c r="VKQ12" s="53"/>
      <c r="VKR12" s="53"/>
      <c r="VKS12" s="53"/>
      <c r="VKT12" s="53"/>
      <c r="VKU12" s="53"/>
      <c r="VKV12" s="53"/>
      <c r="VKW12" s="53"/>
      <c r="VKX12" s="53"/>
      <c r="VKY12" s="53"/>
      <c r="VKZ12" s="53"/>
      <c r="VLA12" s="53"/>
      <c r="VLB12" s="53"/>
      <c r="VLC12" s="53"/>
      <c r="VLD12" s="53"/>
      <c r="VLE12" s="53"/>
      <c r="VLF12" s="53"/>
      <c r="VLG12" s="53"/>
      <c r="VLH12" s="53"/>
      <c r="VLI12" s="53"/>
      <c r="VLJ12" s="53"/>
      <c r="VLK12" s="53"/>
      <c r="VLL12" s="53"/>
      <c r="VLM12" s="53"/>
      <c r="VLN12" s="53"/>
      <c r="VLO12" s="53"/>
      <c r="VLP12" s="53"/>
      <c r="VLQ12" s="53"/>
      <c r="VLR12" s="53"/>
      <c r="VLS12" s="53"/>
      <c r="VLT12" s="53"/>
      <c r="VLU12" s="53"/>
      <c r="VLV12" s="53"/>
      <c r="VLW12" s="53"/>
      <c r="VLX12" s="53"/>
      <c r="VLY12" s="53"/>
      <c r="VLZ12" s="53"/>
      <c r="VMA12" s="53"/>
      <c r="VMB12" s="53"/>
      <c r="VMC12" s="53"/>
      <c r="VMD12" s="53"/>
      <c r="VME12" s="53"/>
      <c r="VMF12" s="53"/>
      <c r="VMG12" s="53"/>
      <c r="VMH12" s="53"/>
      <c r="VMI12" s="53"/>
      <c r="VMJ12" s="53"/>
      <c r="VMK12" s="53"/>
      <c r="VML12" s="53"/>
      <c r="VMM12" s="53"/>
      <c r="VMN12" s="53"/>
      <c r="VMO12" s="53"/>
      <c r="VMP12" s="53"/>
      <c r="VMQ12" s="53"/>
      <c r="VMR12" s="53"/>
      <c r="VMS12" s="53"/>
      <c r="VMT12" s="53"/>
      <c r="VMU12" s="53"/>
      <c r="VMV12" s="53"/>
      <c r="VMW12" s="53"/>
      <c r="VMX12" s="53"/>
      <c r="VMY12" s="53"/>
      <c r="VMZ12" s="53"/>
      <c r="VNA12" s="53"/>
      <c r="VNB12" s="53"/>
      <c r="VNC12" s="53"/>
      <c r="VND12" s="53"/>
      <c r="VNE12" s="53"/>
      <c r="VNF12" s="53"/>
      <c r="VNG12" s="53"/>
      <c r="VNH12" s="53"/>
      <c r="VNI12" s="53"/>
      <c r="VNJ12" s="53"/>
      <c r="VNK12" s="53"/>
      <c r="VNL12" s="53"/>
      <c r="VNM12" s="53"/>
      <c r="VNN12" s="53"/>
      <c r="VNO12" s="53"/>
      <c r="VNP12" s="53"/>
      <c r="VNQ12" s="53"/>
      <c r="VNR12" s="53"/>
      <c r="VNS12" s="53"/>
      <c r="VNT12" s="53"/>
      <c r="VNU12" s="53"/>
      <c r="VNV12" s="53"/>
      <c r="VNW12" s="53"/>
      <c r="VNX12" s="53"/>
      <c r="VNY12" s="53"/>
      <c r="VNZ12" s="53"/>
      <c r="VOA12" s="53"/>
      <c r="VOB12" s="53"/>
      <c r="VOC12" s="53"/>
      <c r="VOD12" s="53"/>
      <c r="VOE12" s="53"/>
      <c r="VOF12" s="53"/>
      <c r="VOG12" s="53"/>
      <c r="VOH12" s="53"/>
      <c r="VOI12" s="53"/>
      <c r="VOJ12" s="53"/>
      <c r="VOK12" s="53"/>
      <c r="VOL12" s="53"/>
      <c r="VOM12" s="53"/>
      <c r="VON12" s="53"/>
      <c r="VOO12" s="53"/>
      <c r="VOP12" s="53"/>
      <c r="VOQ12" s="53"/>
      <c r="VOR12" s="53"/>
      <c r="VOS12" s="53"/>
      <c r="VOT12" s="53"/>
      <c r="VOU12" s="53"/>
      <c r="VOV12" s="53"/>
      <c r="VOW12" s="53"/>
      <c r="VOX12" s="53"/>
      <c r="VOY12" s="53"/>
      <c r="VOZ12" s="53"/>
      <c r="VPA12" s="53"/>
      <c r="VPB12" s="53"/>
      <c r="VPC12" s="53"/>
      <c r="VPD12" s="53"/>
      <c r="VPE12" s="53"/>
      <c r="VPF12" s="53"/>
      <c r="VPG12" s="53"/>
      <c r="VPH12" s="53"/>
      <c r="VPI12" s="53"/>
      <c r="VPJ12" s="53"/>
      <c r="VPK12" s="53"/>
      <c r="VPL12" s="53"/>
      <c r="VPM12" s="53"/>
      <c r="VPN12" s="53"/>
      <c r="VPO12" s="53"/>
      <c r="VPP12" s="53"/>
      <c r="VPQ12" s="53"/>
      <c r="VPR12" s="53"/>
      <c r="VPS12" s="53"/>
      <c r="VPT12" s="53"/>
      <c r="VPU12" s="53"/>
      <c r="VPV12" s="53"/>
      <c r="VPW12" s="53"/>
      <c r="VPX12" s="53"/>
      <c r="VPY12" s="53"/>
      <c r="VPZ12" s="53"/>
      <c r="VQA12" s="53"/>
      <c r="VQB12" s="53"/>
      <c r="VQC12" s="53"/>
      <c r="VQD12" s="53"/>
      <c r="VQE12" s="53"/>
      <c r="VQF12" s="53"/>
      <c r="VQG12" s="53"/>
      <c r="VQH12" s="53"/>
      <c r="VQI12" s="53"/>
      <c r="VQJ12" s="53"/>
      <c r="VQK12" s="53"/>
      <c r="VQL12" s="53"/>
      <c r="VQM12" s="53"/>
      <c r="VQN12" s="53"/>
      <c r="VQO12" s="53"/>
      <c r="VQP12" s="53"/>
      <c r="VQQ12" s="53"/>
      <c r="VQR12" s="53"/>
      <c r="VQS12" s="53"/>
      <c r="VQT12" s="53"/>
      <c r="VQU12" s="53"/>
      <c r="VQV12" s="53"/>
      <c r="VQW12" s="53"/>
      <c r="VQX12" s="53"/>
      <c r="VQY12" s="53"/>
      <c r="VQZ12" s="53"/>
      <c r="VRA12" s="53"/>
      <c r="VRB12" s="53"/>
      <c r="VRC12" s="53"/>
      <c r="VRD12" s="53"/>
      <c r="VRE12" s="53"/>
      <c r="VRF12" s="53"/>
      <c r="VRG12" s="53"/>
      <c r="VRH12" s="53"/>
      <c r="VRI12" s="53"/>
      <c r="VRJ12" s="53"/>
      <c r="VRK12" s="53"/>
      <c r="VRL12" s="53"/>
      <c r="VRM12" s="53"/>
      <c r="VRN12" s="53"/>
      <c r="VRO12" s="53"/>
      <c r="VRP12" s="53"/>
      <c r="VRQ12" s="53"/>
      <c r="VRR12" s="53"/>
      <c r="VRS12" s="53"/>
      <c r="VRT12" s="53"/>
      <c r="VRU12" s="53"/>
      <c r="VRV12" s="53"/>
      <c r="VRW12" s="53"/>
      <c r="VRX12" s="53"/>
      <c r="VRY12" s="53"/>
      <c r="VRZ12" s="53"/>
      <c r="VSA12" s="53"/>
      <c r="VSB12" s="53"/>
      <c r="VSC12" s="53"/>
      <c r="VSD12" s="53"/>
      <c r="VSE12" s="53"/>
      <c r="VSF12" s="53"/>
      <c r="VSG12" s="53"/>
      <c r="VSH12" s="53"/>
      <c r="VSI12" s="53"/>
      <c r="VSJ12" s="53"/>
      <c r="VSK12" s="53"/>
      <c r="VSL12" s="53"/>
      <c r="VSM12" s="53"/>
      <c r="VSN12" s="53"/>
      <c r="VSO12" s="53"/>
      <c r="VSP12" s="53"/>
      <c r="VSQ12" s="53"/>
      <c r="VSR12" s="53"/>
      <c r="VSS12" s="53"/>
      <c r="VST12" s="53"/>
      <c r="VSU12" s="53"/>
      <c r="VSV12" s="53"/>
      <c r="VSW12" s="53"/>
      <c r="VSX12" s="53"/>
      <c r="VSY12" s="53"/>
      <c r="VSZ12" s="53"/>
      <c r="VTA12" s="53"/>
      <c r="VTB12" s="53"/>
      <c r="VTC12" s="53"/>
      <c r="VTD12" s="53"/>
      <c r="VTE12" s="53"/>
      <c r="VTF12" s="53"/>
      <c r="VTG12" s="53"/>
      <c r="VTH12" s="53"/>
      <c r="VTI12" s="53"/>
      <c r="VTJ12" s="53"/>
      <c r="VTK12" s="53"/>
      <c r="VTL12" s="53"/>
      <c r="VTM12" s="53"/>
      <c r="VTN12" s="53"/>
      <c r="VTO12" s="53"/>
      <c r="VTP12" s="53"/>
      <c r="VTQ12" s="53"/>
      <c r="VTR12" s="53"/>
      <c r="VTS12" s="53"/>
      <c r="VTT12" s="53"/>
      <c r="VTU12" s="53"/>
      <c r="VTV12" s="53"/>
      <c r="VTW12" s="53"/>
      <c r="VTX12" s="53"/>
      <c r="VTY12" s="53"/>
      <c r="VTZ12" s="53"/>
      <c r="VUA12" s="53"/>
      <c r="VUB12" s="53"/>
      <c r="VUC12" s="53"/>
      <c r="VUD12" s="53"/>
      <c r="VUE12" s="53"/>
      <c r="VUF12" s="53"/>
      <c r="VUG12" s="53"/>
      <c r="VUH12" s="53"/>
      <c r="VUI12" s="53"/>
      <c r="VUJ12" s="53"/>
      <c r="VUK12" s="53"/>
      <c r="VUL12" s="53"/>
      <c r="VUM12" s="53"/>
      <c r="VUN12" s="53"/>
      <c r="VUO12" s="53"/>
      <c r="VUP12" s="53"/>
      <c r="VUQ12" s="53"/>
      <c r="VUR12" s="53"/>
      <c r="VUS12" s="53"/>
      <c r="VUT12" s="53"/>
      <c r="VUU12" s="53"/>
      <c r="VUV12" s="53"/>
      <c r="VUW12" s="53"/>
      <c r="VUX12" s="53"/>
      <c r="VUY12" s="53"/>
      <c r="VUZ12" s="53"/>
      <c r="VVA12" s="53"/>
      <c r="VVB12" s="53"/>
      <c r="VVC12" s="53"/>
      <c r="VVD12" s="53"/>
      <c r="VVE12" s="53"/>
      <c r="VVF12" s="53"/>
      <c r="VVG12" s="53"/>
      <c r="VVH12" s="53"/>
      <c r="VVI12" s="53"/>
      <c r="VVJ12" s="53"/>
      <c r="VVK12" s="53"/>
      <c r="VVL12" s="53"/>
      <c r="VVM12" s="53"/>
      <c r="VVN12" s="53"/>
      <c r="VVO12" s="53"/>
      <c r="VVP12" s="53"/>
      <c r="VVQ12" s="53"/>
      <c r="VVR12" s="53"/>
      <c r="VVS12" s="53"/>
      <c r="VVT12" s="53"/>
      <c r="VVU12" s="53"/>
      <c r="VVV12" s="53"/>
      <c r="VVW12" s="53"/>
      <c r="VVX12" s="53"/>
      <c r="VVY12" s="53"/>
      <c r="VVZ12" s="53"/>
      <c r="VWA12" s="53"/>
      <c r="VWB12" s="53"/>
      <c r="VWC12" s="53"/>
      <c r="VWD12" s="53"/>
      <c r="VWE12" s="53"/>
      <c r="VWF12" s="53"/>
      <c r="VWG12" s="53"/>
      <c r="VWH12" s="53"/>
      <c r="VWI12" s="53"/>
      <c r="VWJ12" s="53"/>
      <c r="VWK12" s="53"/>
      <c r="VWL12" s="53"/>
      <c r="VWM12" s="53"/>
      <c r="VWN12" s="53"/>
      <c r="VWO12" s="53"/>
      <c r="VWP12" s="53"/>
      <c r="VWQ12" s="53"/>
      <c r="VWR12" s="53"/>
      <c r="VWS12" s="53"/>
      <c r="VWT12" s="53"/>
      <c r="VWU12" s="53"/>
      <c r="VWV12" s="53"/>
      <c r="VWW12" s="53"/>
      <c r="VWX12" s="53"/>
      <c r="VWY12" s="53"/>
      <c r="VWZ12" s="53"/>
      <c r="VXA12" s="53"/>
      <c r="VXB12" s="53"/>
      <c r="VXC12" s="53"/>
      <c r="VXD12" s="53"/>
      <c r="VXE12" s="53"/>
      <c r="VXF12" s="53"/>
      <c r="VXG12" s="53"/>
      <c r="VXH12" s="53"/>
      <c r="VXI12" s="53"/>
      <c r="VXJ12" s="53"/>
      <c r="VXK12" s="53"/>
      <c r="VXL12" s="53"/>
      <c r="VXM12" s="53"/>
      <c r="VXN12" s="53"/>
      <c r="VXO12" s="53"/>
      <c r="VXP12" s="53"/>
      <c r="VXQ12" s="53"/>
      <c r="VXR12" s="53"/>
      <c r="VXS12" s="53"/>
      <c r="VXT12" s="53"/>
      <c r="VXU12" s="53"/>
      <c r="VXV12" s="53"/>
      <c r="VXW12" s="53"/>
      <c r="VXX12" s="53"/>
      <c r="VXY12" s="53"/>
      <c r="VXZ12" s="53"/>
      <c r="VYA12" s="53"/>
      <c r="VYB12" s="53"/>
      <c r="VYC12" s="53"/>
      <c r="VYD12" s="53"/>
      <c r="VYE12" s="53"/>
      <c r="VYF12" s="53"/>
      <c r="VYG12" s="53"/>
      <c r="VYH12" s="53"/>
      <c r="VYI12" s="53"/>
      <c r="VYJ12" s="53"/>
      <c r="VYK12" s="53"/>
      <c r="VYL12" s="53"/>
      <c r="VYM12" s="53"/>
      <c r="VYN12" s="53"/>
      <c r="VYO12" s="53"/>
      <c r="VYP12" s="53"/>
      <c r="VYQ12" s="53"/>
      <c r="VYR12" s="53"/>
      <c r="VYS12" s="53"/>
      <c r="VYT12" s="53"/>
      <c r="VYU12" s="53"/>
      <c r="VYV12" s="53"/>
      <c r="VYW12" s="53"/>
      <c r="VYX12" s="53"/>
      <c r="VYY12" s="53"/>
      <c r="VYZ12" s="53"/>
      <c r="VZA12" s="53"/>
      <c r="VZB12" s="53"/>
      <c r="VZC12" s="53"/>
      <c r="VZD12" s="53"/>
      <c r="VZE12" s="53"/>
      <c r="VZF12" s="53"/>
      <c r="VZG12" s="53"/>
      <c r="VZH12" s="53"/>
      <c r="VZI12" s="53"/>
      <c r="VZJ12" s="53"/>
      <c r="VZK12" s="53"/>
      <c r="VZL12" s="53"/>
      <c r="VZM12" s="53"/>
      <c r="VZN12" s="53"/>
      <c r="VZO12" s="53"/>
      <c r="VZP12" s="53"/>
      <c r="VZQ12" s="53"/>
      <c r="VZR12" s="53"/>
      <c r="VZS12" s="53"/>
      <c r="VZT12" s="53"/>
      <c r="VZU12" s="53"/>
      <c r="VZV12" s="53"/>
      <c r="VZW12" s="53"/>
      <c r="VZX12" s="53"/>
      <c r="VZY12" s="53"/>
      <c r="VZZ12" s="53"/>
      <c r="WAA12" s="53"/>
      <c r="WAB12" s="53"/>
      <c r="WAC12" s="53"/>
      <c r="WAD12" s="53"/>
      <c r="WAE12" s="53"/>
      <c r="WAF12" s="53"/>
      <c r="WAG12" s="53"/>
      <c r="WAH12" s="53"/>
      <c r="WAI12" s="53"/>
      <c r="WAJ12" s="53"/>
      <c r="WAK12" s="53"/>
      <c r="WAL12" s="53"/>
      <c r="WAM12" s="53"/>
      <c r="WAN12" s="53"/>
      <c r="WAO12" s="53"/>
      <c r="WAP12" s="53"/>
      <c r="WAQ12" s="53"/>
      <c r="WAR12" s="53"/>
      <c r="WAS12" s="53"/>
      <c r="WAT12" s="53"/>
      <c r="WAU12" s="53"/>
      <c r="WAV12" s="53"/>
      <c r="WAW12" s="53"/>
      <c r="WAX12" s="53"/>
      <c r="WAY12" s="53"/>
      <c r="WAZ12" s="53"/>
      <c r="WBA12" s="53"/>
      <c r="WBB12" s="53"/>
      <c r="WBC12" s="53"/>
      <c r="WBD12" s="53"/>
      <c r="WBE12" s="53"/>
      <c r="WBF12" s="53"/>
      <c r="WBG12" s="53"/>
      <c r="WBH12" s="53"/>
      <c r="WBI12" s="53"/>
      <c r="WBJ12" s="53"/>
      <c r="WBK12" s="53"/>
      <c r="WBL12" s="53"/>
      <c r="WBM12" s="53"/>
      <c r="WBN12" s="53"/>
      <c r="WBO12" s="53"/>
      <c r="WBP12" s="53"/>
      <c r="WBQ12" s="53"/>
      <c r="WBR12" s="53"/>
      <c r="WBS12" s="53"/>
      <c r="WBT12" s="53"/>
      <c r="WBU12" s="53"/>
      <c r="WBV12" s="53"/>
      <c r="WBW12" s="53"/>
      <c r="WBX12" s="53"/>
      <c r="WBY12" s="53"/>
      <c r="WBZ12" s="53"/>
      <c r="WCA12" s="53"/>
      <c r="WCB12" s="53"/>
      <c r="WCC12" s="53"/>
      <c r="WCD12" s="53"/>
      <c r="WCE12" s="53"/>
      <c r="WCF12" s="53"/>
      <c r="WCG12" s="53"/>
      <c r="WCH12" s="53"/>
      <c r="WCI12" s="53"/>
      <c r="WCJ12" s="53"/>
      <c r="WCK12" s="53"/>
      <c r="WCL12" s="53"/>
      <c r="WCM12" s="53"/>
      <c r="WCN12" s="53"/>
      <c r="WCO12" s="53"/>
      <c r="WCP12" s="53"/>
      <c r="WCQ12" s="53"/>
      <c r="WCR12" s="53"/>
      <c r="WCS12" s="53"/>
      <c r="WCT12" s="53"/>
      <c r="WCU12" s="53"/>
      <c r="WCV12" s="53"/>
      <c r="WCW12" s="53"/>
      <c r="WCX12" s="53"/>
      <c r="WCY12" s="53"/>
      <c r="WCZ12" s="53"/>
      <c r="WDA12" s="53"/>
      <c r="WDB12" s="53"/>
      <c r="WDC12" s="53"/>
      <c r="WDD12" s="53"/>
      <c r="WDE12" s="53"/>
      <c r="WDF12" s="53"/>
      <c r="WDG12" s="53"/>
      <c r="WDH12" s="53"/>
      <c r="WDI12" s="53"/>
      <c r="WDJ12" s="53"/>
      <c r="WDK12" s="53"/>
      <c r="WDL12" s="53"/>
      <c r="WDM12" s="53"/>
      <c r="WDN12" s="53"/>
      <c r="WDO12" s="53"/>
      <c r="WDP12" s="53"/>
      <c r="WDQ12" s="53"/>
      <c r="WDR12" s="53"/>
      <c r="WDS12" s="53"/>
      <c r="WDT12" s="53"/>
      <c r="WDU12" s="53"/>
      <c r="WDV12" s="53"/>
      <c r="WDW12" s="53"/>
      <c r="WDX12" s="53"/>
      <c r="WDY12" s="53"/>
      <c r="WDZ12" s="53"/>
      <c r="WEA12" s="53"/>
      <c r="WEB12" s="53"/>
      <c r="WEC12" s="53"/>
      <c r="WED12" s="53"/>
      <c r="WEE12" s="53"/>
      <c r="WEF12" s="53"/>
      <c r="WEG12" s="53"/>
      <c r="WEH12" s="53"/>
      <c r="WEI12" s="53"/>
      <c r="WEJ12" s="53"/>
      <c r="WEK12" s="53"/>
      <c r="WEL12" s="53"/>
      <c r="WEM12" s="53"/>
      <c r="WEN12" s="53"/>
      <c r="WEO12" s="53"/>
      <c r="WEP12" s="53"/>
      <c r="WEQ12" s="53"/>
      <c r="WER12" s="53"/>
      <c r="WES12" s="53"/>
      <c r="WET12" s="53"/>
      <c r="WEU12" s="53"/>
      <c r="WEV12" s="53"/>
      <c r="WEW12" s="53"/>
      <c r="WEX12" s="53"/>
      <c r="WEY12" s="53"/>
      <c r="WEZ12" s="53"/>
      <c r="WFA12" s="53"/>
      <c r="WFB12" s="53"/>
      <c r="WFC12" s="53"/>
      <c r="WFD12" s="53"/>
      <c r="WFE12" s="53"/>
      <c r="WFF12" s="53"/>
      <c r="WFG12" s="53"/>
      <c r="WFH12" s="53"/>
      <c r="WFI12" s="53"/>
      <c r="WFJ12" s="53"/>
      <c r="WFK12" s="53"/>
      <c r="WFL12" s="53"/>
      <c r="WFM12" s="53"/>
      <c r="WFN12" s="53"/>
      <c r="WFO12" s="53"/>
      <c r="WFP12" s="53"/>
      <c r="WFQ12" s="53"/>
      <c r="WFR12" s="53"/>
      <c r="WFS12" s="53"/>
      <c r="WFT12" s="53"/>
      <c r="WFU12" s="53"/>
      <c r="WFV12" s="53"/>
      <c r="WFW12" s="53"/>
      <c r="WFX12" s="53"/>
      <c r="WFY12" s="53"/>
      <c r="WFZ12" s="53"/>
      <c r="WGA12" s="53"/>
      <c r="WGB12" s="53"/>
      <c r="WGC12" s="53"/>
      <c r="WGD12" s="53"/>
      <c r="WGE12" s="53"/>
      <c r="WGF12" s="53"/>
      <c r="WGG12" s="53"/>
      <c r="WGH12" s="53"/>
      <c r="WGI12" s="53"/>
      <c r="WGJ12" s="53"/>
      <c r="WGK12" s="53"/>
      <c r="WGL12" s="53"/>
      <c r="WGM12" s="53"/>
      <c r="WGN12" s="53"/>
      <c r="WGO12" s="53"/>
      <c r="WGP12" s="53"/>
      <c r="WGQ12" s="53"/>
      <c r="WGR12" s="53"/>
      <c r="WGS12" s="53"/>
      <c r="WGT12" s="53"/>
      <c r="WGU12" s="53"/>
      <c r="WGV12" s="53"/>
      <c r="WGW12" s="53"/>
      <c r="WGX12" s="53"/>
      <c r="WGY12" s="53"/>
      <c r="WGZ12" s="53"/>
      <c r="WHA12" s="53"/>
      <c r="WHB12" s="53"/>
      <c r="WHC12" s="53"/>
      <c r="WHD12" s="53"/>
      <c r="WHE12" s="53"/>
      <c r="WHF12" s="53"/>
      <c r="WHG12" s="53"/>
      <c r="WHH12" s="53"/>
      <c r="WHI12" s="53"/>
      <c r="WHJ12" s="53"/>
      <c r="WHK12" s="53"/>
      <c r="WHL12" s="53"/>
      <c r="WHM12" s="53"/>
      <c r="WHN12" s="53"/>
      <c r="WHO12" s="53"/>
      <c r="WHP12" s="53"/>
      <c r="WHQ12" s="53"/>
      <c r="WHR12" s="53"/>
      <c r="WHS12" s="53"/>
      <c r="WHT12" s="53"/>
      <c r="WHU12" s="53"/>
      <c r="WHV12" s="53"/>
      <c r="WHW12" s="53"/>
      <c r="WHX12" s="53"/>
      <c r="WHY12" s="53"/>
      <c r="WHZ12" s="53"/>
      <c r="WIA12" s="53"/>
      <c r="WIB12" s="53"/>
      <c r="WIC12" s="53"/>
      <c r="WID12" s="53"/>
      <c r="WIE12" s="53"/>
      <c r="WIF12" s="53"/>
      <c r="WIG12" s="53"/>
      <c r="WIH12" s="53"/>
      <c r="WII12" s="53"/>
      <c r="WIJ12" s="53"/>
      <c r="WIK12" s="53"/>
      <c r="WIL12" s="53"/>
      <c r="WIM12" s="53"/>
      <c r="WIN12" s="53"/>
      <c r="WIO12" s="53"/>
      <c r="WIP12" s="53"/>
      <c r="WIQ12" s="53"/>
      <c r="WIR12" s="53"/>
      <c r="WIS12" s="53"/>
      <c r="WIT12" s="53"/>
      <c r="WIU12" s="53"/>
      <c r="WIV12" s="53"/>
      <c r="WIW12" s="53"/>
      <c r="WIX12" s="53"/>
      <c r="WIY12" s="53"/>
      <c r="WIZ12" s="53"/>
      <c r="WJA12" s="53"/>
      <c r="WJB12" s="53"/>
      <c r="WJC12" s="53"/>
      <c r="WJD12" s="53"/>
      <c r="WJE12" s="53"/>
      <c r="WJF12" s="53"/>
      <c r="WJG12" s="53"/>
      <c r="WJH12" s="53"/>
      <c r="WJI12" s="53"/>
      <c r="WJJ12" s="53"/>
      <c r="WJK12" s="53"/>
      <c r="WJL12" s="53"/>
      <c r="WJM12" s="53"/>
      <c r="WJN12" s="53"/>
      <c r="WJO12" s="53"/>
      <c r="WJP12" s="53"/>
      <c r="WJQ12" s="53"/>
      <c r="WJR12" s="53"/>
      <c r="WJS12" s="53"/>
      <c r="WJT12" s="53"/>
      <c r="WJU12" s="53"/>
      <c r="WJV12" s="53"/>
      <c r="WJW12" s="53"/>
      <c r="WJX12" s="53"/>
      <c r="WJY12" s="53"/>
      <c r="WJZ12" s="53"/>
      <c r="WKA12" s="53"/>
      <c r="WKB12" s="53"/>
      <c r="WKC12" s="53"/>
      <c r="WKD12" s="53"/>
      <c r="WKE12" s="53"/>
      <c r="WKF12" s="53"/>
      <c r="WKG12" s="53"/>
      <c r="WKH12" s="53"/>
      <c r="WKI12" s="53"/>
      <c r="WKJ12" s="53"/>
      <c r="WKK12" s="53"/>
      <c r="WKL12" s="53"/>
      <c r="WKM12" s="53"/>
      <c r="WKN12" s="53"/>
      <c r="WKO12" s="53"/>
      <c r="WKP12" s="53"/>
      <c r="WKQ12" s="53"/>
      <c r="WKR12" s="53"/>
      <c r="WKS12" s="53"/>
      <c r="WKT12" s="53"/>
      <c r="WKU12" s="53"/>
      <c r="WKV12" s="53"/>
      <c r="WKW12" s="53"/>
      <c r="WKX12" s="53"/>
      <c r="WKY12" s="53"/>
      <c r="WKZ12" s="53"/>
      <c r="WLA12" s="53"/>
      <c r="WLB12" s="53"/>
      <c r="WLC12" s="53"/>
      <c r="WLD12" s="53"/>
      <c r="WLE12" s="53"/>
      <c r="WLF12" s="53"/>
      <c r="WLG12" s="53"/>
      <c r="WLH12" s="53"/>
      <c r="WLI12" s="53"/>
      <c r="WLJ12" s="53"/>
      <c r="WLK12" s="53"/>
      <c r="WLL12" s="53"/>
      <c r="WLM12" s="53"/>
      <c r="WLN12" s="53"/>
      <c r="WLO12" s="53"/>
      <c r="WLP12" s="53"/>
      <c r="WLQ12" s="53"/>
      <c r="WLR12" s="53"/>
      <c r="WLS12" s="53"/>
      <c r="WLT12" s="53"/>
      <c r="WLU12" s="53"/>
      <c r="WLV12" s="53"/>
      <c r="WLW12" s="53"/>
      <c r="WLX12" s="53"/>
      <c r="WLY12" s="53"/>
      <c r="WLZ12" s="53"/>
      <c r="WMA12" s="53"/>
      <c r="WMB12" s="53"/>
      <c r="WMC12" s="53"/>
      <c r="WMD12" s="53"/>
      <c r="WME12" s="53"/>
      <c r="WMF12" s="53"/>
      <c r="WMG12" s="53"/>
      <c r="WMH12" s="53"/>
      <c r="WMI12" s="53"/>
      <c r="WMJ12" s="53"/>
      <c r="WMK12" s="53"/>
      <c r="WML12" s="53"/>
      <c r="WMM12" s="53"/>
      <c r="WMN12" s="53"/>
      <c r="WMO12" s="53"/>
      <c r="WMP12" s="53"/>
      <c r="WMQ12" s="53"/>
      <c r="WMR12" s="53"/>
      <c r="WMS12" s="53"/>
      <c r="WMT12" s="53"/>
      <c r="WMU12" s="53"/>
      <c r="WMV12" s="53"/>
      <c r="WMW12" s="53"/>
      <c r="WMX12" s="53"/>
      <c r="WMY12" s="53"/>
      <c r="WMZ12" s="53"/>
      <c r="WNA12" s="53"/>
      <c r="WNB12" s="53"/>
      <c r="WNC12" s="53"/>
      <c r="WND12" s="53"/>
      <c r="WNE12" s="53"/>
      <c r="WNF12" s="53"/>
      <c r="WNG12" s="53"/>
      <c r="WNH12" s="53"/>
      <c r="WNI12" s="53"/>
      <c r="WNJ12" s="53"/>
      <c r="WNK12" s="53"/>
      <c r="WNL12" s="53"/>
      <c r="WNM12" s="53"/>
      <c r="WNN12" s="53"/>
      <c r="WNO12" s="53"/>
      <c r="WNP12" s="53"/>
      <c r="WNQ12" s="53"/>
      <c r="WNR12" s="53"/>
      <c r="WNS12" s="53"/>
      <c r="WNT12" s="53"/>
      <c r="WNU12" s="53"/>
      <c r="WNV12" s="53"/>
      <c r="WNW12" s="53"/>
      <c r="WNX12" s="53"/>
      <c r="WNY12" s="53"/>
      <c r="WNZ12" s="53"/>
      <c r="WOA12" s="53"/>
      <c r="WOB12" s="53"/>
      <c r="WOC12" s="53"/>
      <c r="WOD12" s="53"/>
      <c r="WOE12" s="53"/>
      <c r="WOF12" s="53"/>
      <c r="WOG12" s="53"/>
      <c r="WOH12" s="53"/>
      <c r="WOI12" s="53"/>
      <c r="WOJ12" s="53"/>
      <c r="WOK12" s="53"/>
      <c r="WOL12" s="53"/>
      <c r="WOM12" s="53"/>
      <c r="WON12" s="53"/>
      <c r="WOO12" s="53"/>
      <c r="WOP12" s="53"/>
      <c r="WOQ12" s="53"/>
      <c r="WOR12" s="53"/>
      <c r="WOS12" s="53"/>
      <c r="WOT12" s="53"/>
      <c r="WOU12" s="53"/>
      <c r="WOV12" s="53"/>
      <c r="WOW12" s="53"/>
      <c r="WOX12" s="53"/>
      <c r="WOY12" s="53"/>
      <c r="WOZ12" s="53"/>
      <c r="WPA12" s="53"/>
      <c r="WPB12" s="53"/>
      <c r="WPC12" s="53"/>
      <c r="WPD12" s="53"/>
      <c r="WPE12" s="53"/>
      <c r="WPF12" s="53"/>
      <c r="WPG12" s="53"/>
      <c r="WPH12" s="53"/>
      <c r="WPI12" s="53"/>
      <c r="WPJ12" s="53"/>
      <c r="WPK12" s="53"/>
      <c r="WPL12" s="53"/>
      <c r="WPM12" s="53"/>
      <c r="WPN12" s="53"/>
      <c r="WPO12" s="53"/>
      <c r="WPP12" s="53"/>
      <c r="WPQ12" s="53"/>
      <c r="WPR12" s="53"/>
      <c r="WPS12" s="53"/>
      <c r="WPT12" s="53"/>
      <c r="WPU12" s="53"/>
      <c r="WPV12" s="53"/>
      <c r="WPW12" s="53"/>
      <c r="WPX12" s="53"/>
      <c r="WPY12" s="53"/>
      <c r="WPZ12" s="53"/>
      <c r="WQA12" s="53"/>
      <c r="WQB12" s="53"/>
      <c r="WQC12" s="53"/>
      <c r="WQD12" s="53"/>
      <c r="WQE12" s="53"/>
      <c r="WQF12" s="53"/>
      <c r="WQG12" s="53"/>
      <c r="WQH12" s="53"/>
      <c r="WQI12" s="53"/>
      <c r="WQJ12" s="53"/>
      <c r="WQK12" s="53"/>
      <c r="WQL12" s="53"/>
      <c r="WQM12" s="53"/>
      <c r="WQN12" s="53"/>
      <c r="WQO12" s="53"/>
      <c r="WQP12" s="53"/>
      <c r="WQQ12" s="53"/>
      <c r="WQR12" s="53"/>
      <c r="WQS12" s="53"/>
      <c r="WQT12" s="53"/>
      <c r="WQU12" s="53"/>
      <c r="WQV12" s="53"/>
      <c r="WQW12" s="53"/>
      <c r="WQX12" s="53"/>
      <c r="WQY12" s="53"/>
      <c r="WQZ12" s="53"/>
      <c r="WRA12" s="53"/>
      <c r="WRB12" s="53"/>
      <c r="WRC12" s="53"/>
      <c r="WRD12" s="53"/>
      <c r="WRE12" s="53"/>
      <c r="WRF12" s="53"/>
      <c r="WRG12" s="53"/>
      <c r="WRH12" s="53"/>
      <c r="WRI12" s="53"/>
      <c r="WRJ12" s="53"/>
      <c r="WRK12" s="53"/>
      <c r="WRL12" s="53"/>
      <c r="WRM12" s="53"/>
      <c r="WRN12" s="53"/>
      <c r="WRO12" s="53"/>
      <c r="WRP12" s="53"/>
      <c r="WRQ12" s="53"/>
      <c r="WRR12" s="53"/>
      <c r="WRS12" s="53"/>
      <c r="WRT12" s="53"/>
      <c r="WRU12" s="53"/>
      <c r="WRV12" s="53"/>
      <c r="WRW12" s="53"/>
      <c r="WRX12" s="53"/>
      <c r="WRY12" s="53"/>
      <c r="WRZ12" s="53"/>
      <c r="WSA12" s="53"/>
      <c r="WSB12" s="53"/>
      <c r="WSC12" s="53"/>
      <c r="WSD12" s="53"/>
      <c r="WSE12" s="53"/>
      <c r="WSF12" s="53"/>
      <c r="WSG12" s="53"/>
      <c r="WSH12" s="53"/>
      <c r="WSI12" s="53"/>
      <c r="WSJ12" s="53"/>
      <c r="WSK12" s="53"/>
      <c r="WSL12" s="53"/>
      <c r="WSM12" s="53"/>
      <c r="WSN12" s="53"/>
      <c r="WSO12" s="53"/>
      <c r="WSP12" s="53"/>
      <c r="WSQ12" s="53"/>
      <c r="WSR12" s="53"/>
      <c r="WSS12" s="53"/>
      <c r="WST12" s="53"/>
      <c r="WSU12" s="53"/>
      <c r="WSV12" s="53"/>
      <c r="WSW12" s="53"/>
      <c r="WSX12" s="53"/>
      <c r="WSY12" s="53"/>
      <c r="WSZ12" s="53"/>
      <c r="WTA12" s="53"/>
      <c r="WTB12" s="53"/>
      <c r="WTC12" s="53"/>
      <c r="WTD12" s="53"/>
      <c r="WTE12" s="53"/>
      <c r="WTF12" s="53"/>
      <c r="WTG12" s="53"/>
      <c r="WTH12" s="53"/>
      <c r="WTI12" s="53"/>
      <c r="WTJ12" s="53"/>
      <c r="WTK12" s="53"/>
      <c r="WTL12" s="53"/>
      <c r="WTM12" s="53"/>
      <c r="WTN12" s="53"/>
      <c r="WTO12" s="53"/>
      <c r="WTP12" s="53"/>
      <c r="WTQ12" s="53"/>
      <c r="WTR12" s="53"/>
      <c r="WTS12" s="53"/>
      <c r="WTT12" s="53"/>
      <c r="WTU12" s="53"/>
      <c r="WTV12" s="53"/>
      <c r="WTW12" s="53"/>
      <c r="WTX12" s="53"/>
      <c r="WTY12" s="53"/>
      <c r="WTZ12" s="53"/>
      <c r="WUA12" s="53"/>
      <c r="WUB12" s="53"/>
      <c r="WUC12" s="53"/>
      <c r="WUD12" s="53"/>
      <c r="WUE12" s="53"/>
      <c r="WUF12" s="53"/>
      <c r="WUG12" s="53"/>
      <c r="WUH12" s="53"/>
      <c r="WUI12" s="53"/>
      <c r="WUJ12" s="53"/>
      <c r="WUK12" s="53"/>
      <c r="WUL12" s="53"/>
      <c r="WUM12" s="53"/>
      <c r="WUN12" s="53"/>
      <c r="WUO12" s="53"/>
      <c r="WUP12" s="53"/>
      <c r="WUQ12" s="53"/>
      <c r="WUR12" s="53"/>
      <c r="WUS12" s="53"/>
      <c r="WUT12" s="53"/>
      <c r="WUU12" s="53"/>
      <c r="WUV12" s="53"/>
      <c r="WUW12" s="53"/>
      <c r="WUX12" s="53"/>
      <c r="WUY12" s="53"/>
      <c r="WUZ12" s="53"/>
      <c r="WVA12" s="53"/>
      <c r="WVB12" s="53"/>
      <c r="WVC12" s="53"/>
      <c r="WVD12" s="53"/>
      <c r="WVE12" s="53"/>
      <c r="WVF12" s="53"/>
      <c r="WVG12" s="53"/>
      <c r="WVH12" s="53"/>
      <c r="WVI12" s="53"/>
      <c r="WVJ12" s="53"/>
      <c r="WVK12" s="53"/>
      <c r="WVL12" s="53"/>
      <c r="WVM12" s="53"/>
      <c r="WVN12" s="53"/>
      <c r="WVO12" s="53"/>
      <c r="WVP12" s="53"/>
      <c r="WVQ12" s="53"/>
      <c r="WVR12" s="53"/>
      <c r="WVS12" s="53"/>
      <c r="WVT12" s="53"/>
      <c r="WVU12" s="53"/>
      <c r="WVV12" s="53"/>
      <c r="WVW12" s="53"/>
      <c r="WVX12" s="53"/>
      <c r="WVY12" s="53"/>
      <c r="WVZ12" s="53"/>
      <c r="WWA12" s="53"/>
      <c r="WWB12" s="53"/>
      <c r="WWC12" s="53"/>
      <c r="WWD12" s="53"/>
      <c r="WWE12" s="53"/>
      <c r="WWF12" s="53"/>
      <c r="WWG12" s="53"/>
      <c r="WWH12" s="53"/>
      <c r="WWI12" s="53"/>
      <c r="WWJ12" s="53"/>
      <c r="WWK12" s="53"/>
      <c r="WWL12" s="53"/>
      <c r="WWM12" s="53"/>
      <c r="WWN12" s="53"/>
      <c r="WWO12" s="53"/>
      <c r="WWP12" s="53"/>
      <c r="WWQ12" s="53"/>
      <c r="WWR12" s="53"/>
      <c r="WWS12" s="53"/>
      <c r="WWT12" s="53"/>
      <c r="WWU12" s="53"/>
      <c r="WWV12" s="53"/>
      <c r="WWW12" s="53"/>
      <c r="WWX12" s="53"/>
      <c r="WWY12" s="53"/>
      <c r="WWZ12" s="53"/>
      <c r="WXA12" s="53"/>
      <c r="WXB12" s="53"/>
      <c r="WXC12" s="53"/>
      <c r="WXD12" s="53"/>
      <c r="WXE12" s="53"/>
      <c r="WXF12" s="53"/>
      <c r="WXG12" s="53"/>
      <c r="WXH12" s="53"/>
      <c r="WXI12" s="53"/>
      <c r="WXJ12" s="53"/>
      <c r="WXK12" s="53"/>
      <c r="WXL12" s="53"/>
      <c r="WXM12" s="53"/>
      <c r="WXN12" s="53"/>
      <c r="WXO12" s="53"/>
      <c r="WXP12" s="53"/>
      <c r="WXQ12" s="53"/>
      <c r="WXR12" s="53"/>
      <c r="WXS12" s="53"/>
      <c r="WXT12" s="53"/>
      <c r="WXU12" s="53"/>
      <c r="WXV12" s="53"/>
      <c r="WXW12" s="53"/>
      <c r="WXX12" s="53"/>
      <c r="WXY12" s="53"/>
      <c r="WXZ12" s="53"/>
      <c r="WYA12" s="53"/>
      <c r="WYB12" s="53"/>
      <c r="WYC12" s="53"/>
      <c r="WYD12" s="53"/>
      <c r="WYE12" s="53"/>
      <c r="WYF12" s="53"/>
      <c r="WYG12" s="53"/>
      <c r="WYH12" s="53"/>
      <c r="WYI12" s="53"/>
      <c r="WYJ12" s="53"/>
      <c r="WYK12" s="53"/>
      <c r="WYL12" s="53"/>
      <c r="WYM12" s="53"/>
      <c r="WYN12" s="53"/>
      <c r="WYO12" s="53"/>
      <c r="WYP12" s="53"/>
      <c r="WYQ12" s="53"/>
      <c r="WYR12" s="53"/>
      <c r="WYS12" s="53"/>
      <c r="WYT12" s="53"/>
      <c r="WYU12" s="53"/>
      <c r="WYV12" s="53"/>
      <c r="WYW12" s="53"/>
      <c r="WYX12" s="53"/>
      <c r="WYY12" s="53"/>
      <c r="WYZ12" s="53"/>
      <c r="WZA12" s="53"/>
      <c r="WZB12" s="53"/>
      <c r="WZC12" s="53"/>
      <c r="WZD12" s="53"/>
      <c r="WZE12" s="53"/>
      <c r="WZF12" s="53"/>
      <c r="WZG12" s="53"/>
      <c r="WZH12" s="53"/>
      <c r="WZI12" s="53"/>
      <c r="WZJ12" s="53"/>
      <c r="WZK12" s="53"/>
      <c r="WZL12" s="53"/>
      <c r="WZM12" s="53"/>
      <c r="WZN12" s="53"/>
      <c r="WZO12" s="53"/>
      <c r="WZP12" s="53"/>
      <c r="WZQ12" s="53"/>
      <c r="WZR12" s="53"/>
      <c r="WZS12" s="53"/>
      <c r="WZT12" s="53"/>
      <c r="WZU12" s="53"/>
      <c r="WZV12" s="53"/>
      <c r="WZW12" s="53"/>
      <c r="WZX12" s="53"/>
      <c r="WZY12" s="53"/>
      <c r="WZZ12" s="53"/>
      <c r="XAA12" s="53"/>
      <c r="XAB12" s="53"/>
      <c r="XAC12" s="53"/>
      <c r="XAD12" s="53"/>
      <c r="XAE12" s="53"/>
      <c r="XAF12" s="53"/>
      <c r="XAG12" s="53"/>
      <c r="XAH12" s="53"/>
      <c r="XAI12" s="53"/>
      <c r="XAJ12" s="53"/>
      <c r="XAK12" s="53"/>
      <c r="XAL12" s="53"/>
      <c r="XAM12" s="53"/>
      <c r="XAN12" s="53"/>
      <c r="XAO12" s="53"/>
      <c r="XAP12" s="53"/>
      <c r="XAQ12" s="53"/>
      <c r="XAR12" s="53"/>
      <c r="XAS12" s="53"/>
      <c r="XAT12" s="53"/>
      <c r="XAU12" s="53"/>
      <c r="XAV12" s="53"/>
      <c r="XAW12" s="53"/>
      <c r="XAX12" s="53"/>
      <c r="XAY12" s="53"/>
      <c r="XAZ12" s="53"/>
      <c r="XBA12" s="53"/>
      <c r="XBB12" s="53"/>
      <c r="XBC12" s="53"/>
      <c r="XBD12" s="53"/>
      <c r="XBE12" s="53"/>
      <c r="XBF12" s="53"/>
      <c r="XBG12" s="53"/>
      <c r="XBH12" s="53"/>
      <c r="XBI12" s="53"/>
      <c r="XBJ12" s="53"/>
      <c r="XBK12" s="53"/>
      <c r="XBL12" s="53"/>
      <c r="XBM12" s="53"/>
      <c r="XBN12" s="53"/>
      <c r="XBO12" s="53"/>
      <c r="XBP12" s="53"/>
      <c r="XBQ12" s="53"/>
      <c r="XBR12" s="53"/>
      <c r="XBS12" s="53"/>
      <c r="XBT12" s="53"/>
      <c r="XBU12" s="53"/>
      <c r="XBV12" s="53"/>
      <c r="XBW12" s="53"/>
      <c r="XBX12" s="53"/>
      <c r="XBY12" s="53"/>
      <c r="XBZ12" s="53"/>
      <c r="XCA12" s="53"/>
      <c r="XCB12" s="53"/>
      <c r="XCC12" s="53"/>
      <c r="XCD12" s="53"/>
      <c r="XCE12" s="53"/>
      <c r="XCF12" s="53"/>
      <c r="XCG12" s="53"/>
      <c r="XCH12" s="53"/>
      <c r="XCI12" s="53"/>
      <c r="XCJ12" s="53"/>
      <c r="XCK12" s="53"/>
      <c r="XCL12" s="53"/>
      <c r="XCM12" s="53"/>
      <c r="XCN12" s="53"/>
      <c r="XCO12" s="53"/>
      <c r="XCP12" s="53"/>
      <c r="XCQ12" s="53"/>
      <c r="XCR12" s="53"/>
      <c r="XCS12" s="53"/>
      <c r="XCT12" s="53"/>
      <c r="XCU12" s="53"/>
      <c r="XCV12" s="53"/>
      <c r="XCW12" s="53"/>
      <c r="XCX12" s="53"/>
      <c r="XCY12" s="53"/>
      <c r="XCZ12" s="53"/>
      <c r="XDA12" s="53"/>
      <c r="XDB12" s="53"/>
      <c r="XDC12" s="53"/>
      <c r="XDD12" s="53"/>
      <c r="XDE12" s="53"/>
      <c r="XDF12" s="53"/>
      <c r="XDG12" s="53"/>
      <c r="XDH12" s="53"/>
      <c r="XDI12" s="53"/>
      <c r="XDJ12" s="53"/>
      <c r="XDK12" s="53"/>
      <c r="XDL12" s="53"/>
      <c r="XDM12" s="53"/>
      <c r="XDN12" s="53"/>
      <c r="XDO12" s="53"/>
      <c r="XDP12" s="53"/>
      <c r="XDQ12" s="53"/>
      <c r="XDR12" s="53"/>
      <c r="XDS12" s="53"/>
      <c r="XDT12" s="53"/>
      <c r="XDU12" s="53"/>
      <c r="XDV12" s="53"/>
      <c r="XDW12" s="53"/>
      <c r="XDX12" s="53"/>
      <c r="XDY12" s="53"/>
      <c r="XDZ12" s="53"/>
      <c r="XEA12" s="53"/>
      <c r="XEB12" s="53"/>
      <c r="XEC12" s="53"/>
      <c r="XED12" s="53"/>
      <c r="XEE12" s="53"/>
      <c r="XEF12" s="53"/>
      <c r="XEG12" s="53"/>
      <c r="XEH12" s="53"/>
      <c r="XEI12" s="53"/>
      <c r="XEJ12" s="53"/>
      <c r="XEK12" s="53"/>
      <c r="XEL12" s="53"/>
      <c r="XEM12" s="53"/>
      <c r="XEN12" s="53"/>
      <c r="XEO12" s="53"/>
      <c r="XEP12" s="53"/>
      <c r="XEQ12" s="53"/>
      <c r="XER12" s="53"/>
      <c r="XES12" s="53"/>
      <c r="XET12" s="53"/>
      <c r="XEU12" s="53"/>
      <c r="XEV12" s="53"/>
      <c r="XEW12" s="53"/>
      <c r="XEX12" s="53"/>
      <c r="XEY12" s="53"/>
      <c r="XEZ12" s="53"/>
      <c r="XFA12" s="53"/>
      <c r="XFB12" s="53"/>
    </row>
    <row r="13" spans="1:16382">
      <c r="B13" s="49" t="s">
        <v>175</v>
      </c>
      <c r="C13" s="70"/>
      <c r="D13" s="70"/>
      <c r="E13" s="70"/>
      <c r="F13" s="71"/>
      <c r="G13" s="71"/>
    </row>
    <row r="14" spans="1:16382">
      <c r="B14" s="53" t="s">
        <v>792</v>
      </c>
      <c r="F14" s="71"/>
      <c r="G14" s="71"/>
    </row>
    <row r="15" spans="1:16382">
      <c r="F15" s="71"/>
      <c r="G15" s="71"/>
    </row>
    <row r="16" spans="1:16382">
      <c r="B16" s="139"/>
      <c r="F16" s="71"/>
      <c r="G16" s="71"/>
    </row>
    <row r="17" spans="2:7">
      <c r="B17" s="72" t="s">
        <v>76</v>
      </c>
      <c r="C17" s="72" t="s">
        <v>76</v>
      </c>
      <c r="D17" s="72" t="s">
        <v>76</v>
      </c>
      <c r="E17" s="72" t="s">
        <v>76</v>
      </c>
      <c r="F17" s="71"/>
      <c r="G17" s="71"/>
    </row>
    <row r="18" spans="2:7">
      <c r="B18" s="67"/>
      <c r="C18" s="73"/>
      <c r="D18" s="74" t="e">
        <v>#REF!</v>
      </c>
      <c r="E18" s="74" t="e">
        <v>#REF!</v>
      </c>
      <c r="F18" s="71"/>
      <c r="G18" s="71"/>
    </row>
    <row r="19" spans="2:7">
      <c r="B19" s="75" t="s">
        <v>176</v>
      </c>
      <c r="C19" s="76"/>
      <c r="D19" s="77">
        <v>1511657</v>
      </c>
      <c r="E19" s="77">
        <v>1126713</v>
      </c>
      <c r="F19" s="71"/>
      <c r="G19" s="71"/>
    </row>
    <row r="20" spans="2:7">
      <c r="B20" s="67"/>
      <c r="C20" s="74" t="e">
        <v>#REF!</v>
      </c>
      <c r="D20" s="74" t="e">
        <v>#REF!</v>
      </c>
      <c r="E20" s="74" t="e">
        <v>#REF!</v>
      </c>
      <c r="F20" s="71"/>
      <c r="G20" s="71"/>
    </row>
    <row r="21" spans="2:7">
      <c r="B21" s="75" t="s">
        <v>177</v>
      </c>
      <c r="C21" s="77">
        <v>0</v>
      </c>
      <c r="D21" s="77">
        <v>-528466</v>
      </c>
      <c r="E21" s="77">
        <v>-598348</v>
      </c>
    </row>
    <row r="22" spans="2:7">
      <c r="B22" s="67"/>
      <c r="C22" s="74" t="e">
        <v>#REF!</v>
      </c>
      <c r="D22" s="74" t="e">
        <v>#REF!</v>
      </c>
      <c r="E22" s="74" t="e">
        <v>#REF!</v>
      </c>
    </row>
    <row r="23" spans="2:7">
      <c r="B23" s="75" t="s">
        <v>178</v>
      </c>
      <c r="C23" s="77">
        <v>0</v>
      </c>
      <c r="D23" s="77">
        <v>0</v>
      </c>
      <c r="E23" s="77">
        <v>0</v>
      </c>
    </row>
    <row r="24" spans="2:7">
      <c r="B24" s="67"/>
      <c r="C24" s="74" t="e">
        <v>#REF!</v>
      </c>
      <c r="D24" s="74" t="e">
        <v>#REF!</v>
      </c>
      <c r="E24" s="74" t="e">
        <v>#REF!</v>
      </c>
    </row>
    <row r="25" spans="2:7">
      <c r="B25" s="75" t="s">
        <v>179</v>
      </c>
      <c r="C25" s="77">
        <v>0</v>
      </c>
      <c r="D25" s="77">
        <v>0</v>
      </c>
      <c r="E25" s="77">
        <v>0</v>
      </c>
    </row>
    <row r="26" spans="2:7">
      <c r="B26" s="67"/>
      <c r="C26" s="74" t="e">
        <v>#REF!</v>
      </c>
      <c r="D26" s="74" t="e">
        <v>#REF!</v>
      </c>
      <c r="E26" s="74" t="e">
        <v>#REF!</v>
      </c>
    </row>
  </sheetData>
  <mergeCells count="3">
    <mergeCell ref="H3:I4"/>
    <mergeCell ref="F3:G4"/>
    <mergeCell ref="C3:E4"/>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H27"/>
  <sheetViews>
    <sheetView showGridLines="0" zoomScale="70" zoomScaleNormal="70" workbookViewId="0">
      <pane xSplit="2" topLeftCell="C1" activePane="topRight" state="frozen"/>
      <selection activeCell="L35" sqref="L35"/>
      <selection pane="topRight" activeCell="E7" sqref="E7"/>
    </sheetView>
  </sheetViews>
  <sheetFormatPr baseColWidth="10" defaultColWidth="11.453125" defaultRowHeight="14.5"/>
  <cols>
    <col min="2" max="2" width="62.453125" style="35" customWidth="1"/>
    <col min="3" max="5" width="11.1796875" style="35" bestFit="1" customWidth="1"/>
    <col min="6" max="7" width="11.453125" style="35" bestFit="1" customWidth="1"/>
    <col min="8" max="8" width="11.453125" style="35"/>
  </cols>
  <sheetData>
    <row r="1" spans="1:8">
      <c r="A1" s="167" t="s">
        <v>39</v>
      </c>
    </row>
    <row r="2" spans="1:8">
      <c r="B2"/>
      <c r="C2"/>
      <c r="D2"/>
      <c r="E2"/>
      <c r="F2"/>
      <c r="G2"/>
      <c r="H2"/>
    </row>
    <row r="3" spans="1:8" ht="15" thickBot="1">
      <c r="H3"/>
    </row>
    <row r="4" spans="1:8">
      <c r="B4" s="886" t="s">
        <v>180</v>
      </c>
      <c r="C4" s="1850" t="s">
        <v>127</v>
      </c>
      <c r="D4" s="1851"/>
      <c r="E4" s="1852"/>
      <c r="F4" s="1850" t="s">
        <v>46</v>
      </c>
      <c r="G4" s="1852"/>
      <c r="H4"/>
    </row>
    <row r="5" spans="1:8" ht="15" thickBot="1">
      <c r="B5" s="1497" t="s">
        <v>66</v>
      </c>
      <c r="C5" s="198" t="s">
        <v>703</v>
      </c>
      <c r="D5" s="199" t="s">
        <v>646</v>
      </c>
      <c r="E5" s="200" t="s">
        <v>704</v>
      </c>
      <c r="F5" s="285" t="s">
        <v>48</v>
      </c>
      <c r="G5" s="189" t="s">
        <v>49</v>
      </c>
      <c r="H5"/>
    </row>
    <row r="6" spans="1:8">
      <c r="B6" s="177" t="s">
        <v>181</v>
      </c>
      <c r="C6" s="887">
        <v>31134572</v>
      </c>
      <c r="D6" s="888">
        <v>40119937</v>
      </c>
      <c r="E6" s="888">
        <v>37521839</v>
      </c>
      <c r="F6" s="889">
        <v>-6.4758277162798139E-2</v>
      </c>
      <c r="G6" s="890">
        <v>0.20515030686787661</v>
      </c>
      <c r="H6"/>
    </row>
    <row r="7" spans="1:8">
      <c r="B7" s="177" t="s">
        <v>182</v>
      </c>
      <c r="C7" s="135">
        <v>52555386</v>
      </c>
      <c r="D7" s="136">
        <v>53825858</v>
      </c>
      <c r="E7" s="136">
        <v>55604610</v>
      </c>
      <c r="F7" s="458">
        <v>3.3046421665958503E-2</v>
      </c>
      <c r="G7" s="459">
        <v>5.8019248493389464E-2</v>
      </c>
      <c r="H7"/>
    </row>
    <row r="8" spans="1:8">
      <c r="B8" s="177" t="s">
        <v>183</v>
      </c>
      <c r="C8" s="135">
        <v>1526232</v>
      </c>
      <c r="D8" s="136">
        <v>1033177</v>
      </c>
      <c r="E8" s="136">
        <v>1835893</v>
      </c>
      <c r="F8" s="458">
        <v>0.77693947890826065</v>
      </c>
      <c r="G8" s="459">
        <v>0.20289248292526962</v>
      </c>
      <c r="H8"/>
    </row>
    <row r="9" spans="1:8" ht="15" thickBot="1">
      <c r="B9" s="891" t="s">
        <v>33</v>
      </c>
      <c r="C9" s="892">
        <v>140798083</v>
      </c>
      <c r="D9" s="457">
        <v>145732273</v>
      </c>
      <c r="E9" s="457">
        <v>141196646</v>
      </c>
      <c r="F9" s="893">
        <v>-3.11230100692933E-2</v>
      </c>
      <c r="G9" s="894">
        <v>2.8307416657085138E-3</v>
      </c>
      <c r="H9"/>
    </row>
    <row r="10" spans="1:8" s="145" customFormat="1" ht="15" thickBot="1">
      <c r="B10" s="178" t="s">
        <v>184</v>
      </c>
      <c r="C10" s="895">
        <v>226014273</v>
      </c>
      <c r="D10" s="456">
        <v>240711245</v>
      </c>
      <c r="E10" s="896">
        <v>236158988</v>
      </c>
      <c r="F10" s="185">
        <v>-1.8911692305857986E-2</v>
      </c>
      <c r="G10" s="186">
        <v>4.488528474482667E-2</v>
      </c>
    </row>
    <row r="11" spans="1:8">
      <c r="B11" s="53"/>
      <c r="C11" s="179"/>
      <c r="D11" s="53"/>
      <c r="E11" s="179"/>
      <c r="F11" s="58"/>
      <c r="G11" s="58"/>
      <c r="H11"/>
    </row>
    <row r="12" spans="1:8" ht="15" thickBot="1">
      <c r="B12" s="180"/>
      <c r="C12" s="180"/>
      <c r="D12" s="180"/>
      <c r="E12" s="180"/>
      <c r="F12" s="181"/>
      <c r="G12" s="181"/>
      <c r="H12"/>
    </row>
    <row r="13" spans="1:8">
      <c r="B13" s="886" t="s">
        <v>180</v>
      </c>
      <c r="C13" s="1850" t="s">
        <v>127</v>
      </c>
      <c r="D13" s="1851"/>
      <c r="E13" s="1852"/>
      <c r="F13" s="1850" t="s">
        <v>46</v>
      </c>
      <c r="G13" s="1852"/>
      <c r="H13"/>
    </row>
    <row r="14" spans="1:8" ht="15.75" customHeight="1" thickBot="1">
      <c r="B14" s="1497" t="s">
        <v>66</v>
      </c>
      <c r="C14" s="510" t="s">
        <v>703</v>
      </c>
      <c r="D14" s="510" t="s">
        <v>646</v>
      </c>
      <c r="E14" s="378" t="s">
        <v>704</v>
      </c>
      <c r="F14" s="285" t="s">
        <v>48</v>
      </c>
      <c r="G14" s="189" t="s">
        <v>49</v>
      </c>
      <c r="H14"/>
    </row>
    <row r="15" spans="1:8">
      <c r="B15" s="177" t="s">
        <v>185</v>
      </c>
      <c r="C15" s="887">
        <v>4448122</v>
      </c>
      <c r="D15" s="888">
        <v>4715343</v>
      </c>
      <c r="E15" s="897">
        <v>5149628</v>
      </c>
      <c r="F15" s="898">
        <v>9.2100404997049079E-2</v>
      </c>
      <c r="G15" s="899">
        <v>0.15770835422229879</v>
      </c>
      <c r="H15"/>
    </row>
    <row r="16" spans="1:8">
      <c r="B16" s="177" t="s">
        <v>186</v>
      </c>
      <c r="C16" s="135">
        <v>38047888</v>
      </c>
      <c r="D16" s="136">
        <v>40142638</v>
      </c>
      <c r="E16" s="137">
        <v>41705253</v>
      </c>
      <c r="F16" s="461">
        <v>3.892656481619361E-2</v>
      </c>
      <c r="G16" s="462">
        <v>9.6125309241869017E-2</v>
      </c>
      <c r="H16"/>
    </row>
    <row r="17" spans="2:8" ht="15" thickBot="1">
      <c r="B17" s="900" t="s">
        <v>187</v>
      </c>
      <c r="C17" s="135">
        <v>10059376</v>
      </c>
      <c r="D17" s="136">
        <v>8967877</v>
      </c>
      <c r="E17" s="137">
        <v>8749729</v>
      </c>
      <c r="F17" s="461">
        <v>-2.4325489745231743E-2</v>
      </c>
      <c r="G17" s="462">
        <v>-0.13019167391695075</v>
      </c>
      <c r="H17"/>
    </row>
    <row r="18" spans="2:8" s="145" customFormat="1" ht="15" thickBot="1">
      <c r="B18" s="178" t="s">
        <v>182</v>
      </c>
      <c r="C18" s="171">
        <v>52555386</v>
      </c>
      <c r="D18" s="172">
        <v>53825858</v>
      </c>
      <c r="E18" s="173">
        <v>55604610</v>
      </c>
      <c r="F18" s="465">
        <v>3.3046421665958503E-2</v>
      </c>
      <c r="G18" s="464">
        <v>5.8019248493389464E-2</v>
      </c>
    </row>
    <row r="19" spans="2:8">
      <c r="B19" s="53"/>
      <c r="C19" s="53"/>
      <c r="D19" s="53"/>
      <c r="E19" s="53"/>
      <c r="F19" s="53"/>
      <c r="G19" s="53"/>
      <c r="H19"/>
    </row>
    <row r="20" spans="2:8">
      <c r="B20" s="182"/>
      <c r="C20" s="182"/>
      <c r="D20" s="182"/>
      <c r="E20" s="182"/>
      <c r="F20" s="183"/>
      <c r="G20" s="183"/>
      <c r="H20"/>
    </row>
    <row r="21" spans="2:8">
      <c r="B21" s="53"/>
      <c r="C21" s="53"/>
      <c r="D21" s="53"/>
      <c r="E21" s="53"/>
      <c r="F21" s="53"/>
      <c r="G21" s="53"/>
      <c r="H21"/>
    </row>
    <row r="22" spans="2:8">
      <c r="B22" s="53"/>
      <c r="C22" s="53"/>
      <c r="D22" s="53"/>
      <c r="E22" s="53"/>
      <c r="F22" s="53"/>
      <c r="G22" s="53"/>
      <c r="H22"/>
    </row>
    <row r="23" spans="2:8">
      <c r="B23" s="53"/>
      <c r="C23" s="53"/>
      <c r="D23" s="53"/>
      <c r="E23" s="53"/>
      <c r="F23" s="53"/>
      <c r="G23" s="53"/>
      <c r="H23"/>
    </row>
    <row r="24" spans="2:8">
      <c r="B24" s="53"/>
      <c r="C24" s="53"/>
      <c r="D24" s="53"/>
      <c r="E24" s="53"/>
      <c r="F24" s="53"/>
      <c r="G24" s="53"/>
      <c r="H24"/>
    </row>
    <row r="25" spans="2:8">
      <c r="B25" s="53"/>
      <c r="C25" s="53"/>
      <c r="D25" s="53"/>
      <c r="E25" s="53"/>
      <c r="F25" s="53"/>
      <c r="G25" s="184"/>
    </row>
    <row r="26" spans="2:8">
      <c r="E26" s="84"/>
    </row>
    <row r="27" spans="2:8">
      <c r="E27" s="84"/>
    </row>
  </sheetData>
  <mergeCells count="4">
    <mergeCell ref="C4:E4"/>
    <mergeCell ref="F4:G4"/>
    <mergeCell ref="C13:E13"/>
    <mergeCell ref="F13:G13"/>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J19"/>
  <sheetViews>
    <sheetView showGridLines="0" zoomScale="70" zoomScaleNormal="70" workbookViewId="0">
      <pane xSplit="2" topLeftCell="C1" activePane="topRight" state="frozen"/>
      <selection activeCell="G23" sqref="G23"/>
      <selection pane="topRight" activeCell="E8" sqref="E8"/>
    </sheetView>
  </sheetViews>
  <sheetFormatPr baseColWidth="10" defaultColWidth="11.453125" defaultRowHeight="14.5"/>
  <cols>
    <col min="2" max="2" width="38.81640625" customWidth="1"/>
    <col min="3" max="4" width="15.81640625" bestFit="1" customWidth="1"/>
    <col min="5" max="5" width="15.453125" customWidth="1"/>
    <col min="6" max="7" width="11.453125" bestFit="1" customWidth="1"/>
    <col min="8" max="9" width="0" hidden="1" customWidth="1"/>
    <col min="10" max="10" width="13" hidden="1" customWidth="1"/>
  </cols>
  <sheetData>
    <row r="1" spans="1:10">
      <c r="A1" s="167" t="s">
        <v>39</v>
      </c>
    </row>
    <row r="2" spans="1:10" ht="15" thickBot="1"/>
    <row r="3" spans="1:10" s="85" customFormat="1">
      <c r="B3" s="901" t="s">
        <v>34</v>
      </c>
      <c r="C3" s="1850" t="s">
        <v>127</v>
      </c>
      <c r="D3" s="1851"/>
      <c r="E3" s="1852"/>
      <c r="F3" s="1850" t="s">
        <v>46</v>
      </c>
      <c r="G3" s="1852"/>
    </row>
    <row r="4" spans="1:10" s="85" customFormat="1" ht="15" thickBot="1">
      <c r="B4" s="1498" t="s">
        <v>66</v>
      </c>
      <c r="C4" s="198" t="s">
        <v>703</v>
      </c>
      <c r="D4" s="199" t="s">
        <v>646</v>
      </c>
      <c r="E4" s="200" t="s">
        <v>704</v>
      </c>
      <c r="F4" s="113" t="s">
        <v>48</v>
      </c>
      <c r="G4" s="114" t="s">
        <v>49</v>
      </c>
    </row>
    <row r="5" spans="1:10" s="85" customFormat="1">
      <c r="B5" s="902" t="s">
        <v>76</v>
      </c>
      <c r="C5" s="887">
        <v>147857127</v>
      </c>
      <c r="D5" s="888">
        <v>161842066</v>
      </c>
      <c r="E5" s="897">
        <v>157619082</v>
      </c>
      <c r="F5" s="898">
        <v>-2.609324080180736E-2</v>
      </c>
      <c r="G5" s="899">
        <v>6.6022891138686882E-2</v>
      </c>
      <c r="H5" s="86"/>
      <c r="I5" s="86"/>
    </row>
    <row r="6" spans="1:10" s="85" customFormat="1">
      <c r="B6" s="201" t="s">
        <v>176</v>
      </c>
      <c r="C6" s="135">
        <v>10684673</v>
      </c>
      <c r="D6" s="136">
        <v>10754385</v>
      </c>
      <c r="E6" s="137">
        <v>10899579</v>
      </c>
      <c r="F6" s="461">
        <v>1.3500911488662531E-2</v>
      </c>
      <c r="G6" s="462">
        <v>2.0113484053278934E-2</v>
      </c>
      <c r="H6" s="86"/>
      <c r="I6" s="86"/>
    </row>
    <row r="7" spans="1:10" s="85" customFormat="1">
      <c r="B7" s="201" t="s">
        <v>177</v>
      </c>
      <c r="C7" s="135">
        <v>6854368</v>
      </c>
      <c r="D7" s="136">
        <v>6646830</v>
      </c>
      <c r="E7" s="137">
        <v>7064476</v>
      </c>
      <c r="F7" s="461">
        <v>6.2833862156847706E-2</v>
      </c>
      <c r="G7" s="462">
        <v>3.0653154309777355E-2</v>
      </c>
      <c r="H7" s="86"/>
      <c r="I7" s="86"/>
    </row>
    <row r="8" spans="1:10" s="85" customFormat="1">
      <c r="B8" s="201" t="s">
        <v>831</v>
      </c>
      <c r="C8" s="135">
        <v>2636908</v>
      </c>
      <c r="D8" s="136">
        <v>2413880</v>
      </c>
      <c r="E8" s="137">
        <v>3094138</v>
      </c>
      <c r="F8" s="461">
        <v>0.28181102623162707</v>
      </c>
      <c r="G8" s="462">
        <v>0.17339626562625621</v>
      </c>
      <c r="H8" s="86"/>
      <c r="I8" s="86"/>
    </row>
    <row r="9" spans="1:10" s="85" customFormat="1" ht="15" thickBot="1">
      <c r="B9" s="903" t="s">
        <v>179</v>
      </c>
      <c r="C9" s="135">
        <v>17541121</v>
      </c>
      <c r="D9" s="136">
        <v>17268443</v>
      </c>
      <c r="E9" s="137">
        <v>14391733</v>
      </c>
      <c r="F9" s="461">
        <v>-0.16658768830519347</v>
      </c>
      <c r="G9" s="462">
        <v>-0.17954314322328657</v>
      </c>
      <c r="H9" s="86"/>
      <c r="I9" s="86"/>
    </row>
    <row r="10" spans="1:10" s="469" customFormat="1" ht="15" thickBot="1">
      <c r="B10" s="202" t="s">
        <v>188</v>
      </c>
      <c r="C10" s="171">
        <v>185574197</v>
      </c>
      <c r="D10" s="172">
        <v>198925604</v>
      </c>
      <c r="E10" s="173">
        <v>193069008</v>
      </c>
      <c r="F10" s="465">
        <v>-2.9441137200216821E-2</v>
      </c>
      <c r="G10" s="464">
        <v>4.0387139597861228E-2</v>
      </c>
    </row>
    <row r="11" spans="1:10" s="85" customFormat="1" ht="15" thickBot="1">
      <c r="A11"/>
      <c r="B11" s="67"/>
      <c r="C11" s="74">
        <v>201697239</v>
      </c>
      <c r="D11" s="74">
        <v>197906831.00086305</v>
      </c>
      <c r="E11" s="74">
        <v>197303576</v>
      </c>
      <c r="F11" s="53"/>
      <c r="G11" s="53"/>
    </row>
    <row r="12" spans="1:10" s="87" customFormat="1">
      <c r="A12" s="56"/>
      <c r="B12" s="1858" t="s">
        <v>189</v>
      </c>
      <c r="C12" s="1893" t="s">
        <v>45</v>
      </c>
      <c r="D12" s="1894"/>
      <c r="E12" s="1895"/>
      <c r="F12" s="1893" t="s">
        <v>46</v>
      </c>
      <c r="G12" s="1895"/>
      <c r="H12" s="1891" t="s">
        <v>127</v>
      </c>
      <c r="I12" s="1892"/>
      <c r="J12" s="740" t="s">
        <v>190</v>
      </c>
    </row>
    <row r="13" spans="1:10" s="87" customFormat="1" ht="15" thickBot="1">
      <c r="A13" s="56"/>
      <c r="B13" s="1859"/>
      <c r="C13" s="143" t="s">
        <v>249</v>
      </c>
      <c r="D13" s="144" t="s">
        <v>648</v>
      </c>
      <c r="E13" s="134" t="s">
        <v>705</v>
      </c>
      <c r="F13" s="519" t="s">
        <v>48</v>
      </c>
      <c r="G13" s="134" t="s">
        <v>49</v>
      </c>
      <c r="H13" s="1595" t="s">
        <v>703</v>
      </c>
      <c r="I13" s="1596" t="s">
        <v>704</v>
      </c>
      <c r="J13" s="854" t="s">
        <v>911</v>
      </c>
    </row>
    <row r="14" spans="1:10" ht="15" thickBot="1">
      <c r="B14" s="531" t="s">
        <v>189</v>
      </c>
      <c r="C14" s="673">
        <v>2.9764419166140647E-2</v>
      </c>
      <c r="D14" s="674">
        <v>2.561960463545012E-2</v>
      </c>
      <c r="E14" s="675">
        <v>2.4228006542671578E-2</v>
      </c>
      <c r="F14" s="1742" t="s">
        <v>880</v>
      </c>
      <c r="G14" s="1743" t="s">
        <v>881</v>
      </c>
      <c r="H14" s="818" t="e">
        <v>#REF!</v>
      </c>
      <c r="I14" s="819" t="e">
        <v>#REF!</v>
      </c>
      <c r="J14" s="820" t="e">
        <v>#REF!</v>
      </c>
    </row>
    <row r="15" spans="1:10" s="85" customFormat="1">
      <c r="A15"/>
      <c r="B15"/>
      <c r="C15"/>
      <c r="D15"/>
      <c r="E15"/>
      <c r="F15"/>
      <c r="G15"/>
    </row>
    <row r="16" spans="1:10">
      <c r="F16" s="324"/>
      <c r="G16" s="328"/>
    </row>
    <row r="17" spans="6:7">
      <c r="G17" s="328"/>
    </row>
    <row r="18" spans="6:7">
      <c r="F18" s="325"/>
    </row>
    <row r="19" spans="6:7">
      <c r="F19" s="325"/>
    </row>
  </sheetData>
  <mergeCells count="6">
    <mergeCell ref="H12:I12"/>
    <mergeCell ref="B12:B13"/>
    <mergeCell ref="C3:E3"/>
    <mergeCell ref="F3:G3"/>
    <mergeCell ref="C12:E12"/>
    <mergeCell ref="F12:G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T83"/>
  <sheetViews>
    <sheetView showGridLines="0" zoomScale="70" zoomScaleNormal="70" workbookViewId="0">
      <selection activeCell="E9" sqref="E9"/>
    </sheetView>
  </sheetViews>
  <sheetFormatPr baseColWidth="10" defaultColWidth="11.453125" defaultRowHeight="14.5"/>
  <cols>
    <col min="2" max="2" width="58.81640625" customWidth="1"/>
    <col min="3" max="5" width="16.1796875" customWidth="1"/>
    <col min="6" max="6" width="10.81640625" customWidth="1"/>
    <col min="7" max="7" width="7.81640625" bestFit="1" customWidth="1"/>
    <col min="8" max="8" width="15.1796875" bestFit="1" customWidth="1"/>
    <col min="10" max="10" width="30.54296875" customWidth="1"/>
    <col min="11" max="15" width="11.453125" customWidth="1"/>
    <col min="17" max="17" width="11.453125" customWidth="1"/>
  </cols>
  <sheetData>
    <row r="1" spans="1:20">
      <c r="A1" s="167" t="s">
        <v>39</v>
      </c>
    </row>
    <row r="2" spans="1:20" ht="15" thickBot="1"/>
    <row r="3" spans="1:20">
      <c r="B3" s="904" t="s">
        <v>191</v>
      </c>
      <c r="C3" s="1899" t="s">
        <v>45</v>
      </c>
      <c r="D3" s="1899"/>
      <c r="E3" s="1899"/>
      <c r="F3" s="1899" t="s">
        <v>46</v>
      </c>
      <c r="G3" s="1900"/>
      <c r="H3" s="53"/>
      <c r="I3" s="53"/>
      <c r="J3" s="1904" t="s">
        <v>219</v>
      </c>
      <c r="K3" s="1896" t="s">
        <v>249</v>
      </c>
      <c r="L3" s="1897"/>
      <c r="M3" s="1898"/>
      <c r="N3" s="1896" t="s">
        <v>648</v>
      </c>
      <c r="O3" s="1897"/>
      <c r="P3" s="1898"/>
      <c r="Q3" s="1901" t="s">
        <v>705</v>
      </c>
      <c r="R3" s="1851"/>
      <c r="S3" s="1852"/>
      <c r="T3" s="53"/>
    </row>
    <row r="4" spans="1:20" ht="15" thickBot="1">
      <c r="B4" s="88" t="s">
        <v>154</v>
      </c>
      <c r="C4" s="1578" t="s">
        <v>249</v>
      </c>
      <c r="D4" s="1578" t="s">
        <v>648</v>
      </c>
      <c r="E4" s="1579" t="s">
        <v>705</v>
      </c>
      <c r="F4" s="113" t="s">
        <v>48</v>
      </c>
      <c r="G4" s="114" t="s">
        <v>49</v>
      </c>
      <c r="H4" s="53"/>
      <c r="I4" s="53"/>
      <c r="J4" s="1905"/>
      <c r="K4" s="144" t="s">
        <v>221</v>
      </c>
      <c r="L4" s="1902" t="s">
        <v>222</v>
      </c>
      <c r="M4" s="189" t="s">
        <v>212</v>
      </c>
      <c r="N4" s="190" t="s">
        <v>221</v>
      </c>
      <c r="O4" s="1902" t="s">
        <v>222</v>
      </c>
      <c r="P4" s="189" t="s">
        <v>212</v>
      </c>
      <c r="Q4" s="190" t="s">
        <v>221</v>
      </c>
      <c r="R4" s="1902" t="s">
        <v>222</v>
      </c>
      <c r="S4" s="189" t="s">
        <v>212</v>
      </c>
      <c r="T4" s="53"/>
    </row>
    <row r="5" spans="1:20" s="145" customFormat="1" ht="15" thickBot="1">
      <c r="B5" s="905" t="s">
        <v>192</v>
      </c>
      <c r="C5" s="906">
        <v>4925926</v>
      </c>
      <c r="D5" s="907">
        <v>5012121</v>
      </c>
      <c r="E5" s="907">
        <v>4894790</v>
      </c>
      <c r="F5" s="908">
        <v>-2.3409450809347979E-2</v>
      </c>
      <c r="G5" s="909">
        <v>-6.3208420102129018E-3</v>
      </c>
      <c r="H5" s="192"/>
      <c r="I5" s="192"/>
      <c r="J5" s="88" t="s">
        <v>220</v>
      </c>
      <c r="K5" s="144" t="s">
        <v>223</v>
      </c>
      <c r="L5" s="1902"/>
      <c r="M5" s="189" t="s">
        <v>224</v>
      </c>
      <c r="N5" s="190" t="s">
        <v>223</v>
      </c>
      <c r="O5" s="1902"/>
      <c r="P5" s="189" t="s">
        <v>224</v>
      </c>
      <c r="Q5" s="190" t="s">
        <v>223</v>
      </c>
      <c r="R5" s="1902"/>
      <c r="S5" s="189" t="s">
        <v>224</v>
      </c>
      <c r="T5" s="53"/>
    </row>
    <row r="6" spans="1:20">
      <c r="B6" s="194" t="s">
        <v>193</v>
      </c>
      <c r="C6" s="135">
        <v>3868792</v>
      </c>
      <c r="D6" s="136">
        <v>3940002</v>
      </c>
      <c r="E6" s="136">
        <v>3847640</v>
      </c>
      <c r="F6" s="471">
        <v>-2.3442120080142091E-2</v>
      </c>
      <c r="G6" s="532">
        <v>-5.4673396760539211E-3</v>
      </c>
      <c r="H6" s="192"/>
      <c r="I6" s="192"/>
      <c r="J6" s="201" t="s">
        <v>225</v>
      </c>
      <c r="K6" s="1187">
        <v>28556</v>
      </c>
      <c r="L6" s="1191">
        <v>334</v>
      </c>
      <c r="M6" s="1192">
        <v>4.6785264042582993E-2</v>
      </c>
      <c r="N6" s="1187">
        <v>38564</v>
      </c>
      <c r="O6" s="1191">
        <v>386</v>
      </c>
      <c r="P6" s="1192">
        <v>4.003734052484182E-2</v>
      </c>
      <c r="Q6" s="1187">
        <v>38821</v>
      </c>
      <c r="R6" s="1191">
        <v>345</v>
      </c>
      <c r="S6" s="1088">
        <v>3.5547770536565264E-2</v>
      </c>
      <c r="T6" s="53"/>
    </row>
    <row r="7" spans="1:20">
      <c r="B7" s="194" t="s">
        <v>194</v>
      </c>
      <c r="C7" s="135">
        <v>10861</v>
      </c>
      <c r="D7" s="136">
        <v>15285</v>
      </c>
      <c r="E7" s="136">
        <v>25109</v>
      </c>
      <c r="F7" s="471">
        <v>0.64272162250572462</v>
      </c>
      <c r="G7" s="532">
        <v>1.3118497375932234</v>
      </c>
      <c r="H7" s="192"/>
      <c r="I7" s="192"/>
      <c r="J7" s="201" t="s">
        <v>226</v>
      </c>
      <c r="K7" s="135">
        <v>1469</v>
      </c>
      <c r="L7" s="136">
        <v>28</v>
      </c>
      <c r="M7" s="461">
        <v>7.6242341729067395E-2</v>
      </c>
      <c r="N7" s="135">
        <v>1227</v>
      </c>
      <c r="O7" s="136">
        <v>18</v>
      </c>
      <c r="P7" s="461">
        <v>5.8679706601466992E-2</v>
      </c>
      <c r="Q7" s="135">
        <v>1434</v>
      </c>
      <c r="R7" s="136">
        <v>19</v>
      </c>
      <c r="S7" s="462">
        <v>5.2998605299860529E-2</v>
      </c>
      <c r="T7" s="53"/>
    </row>
    <row r="8" spans="1:20">
      <c r="B8" s="194" t="s">
        <v>195</v>
      </c>
      <c r="C8" s="135">
        <v>334459</v>
      </c>
      <c r="D8" s="136">
        <v>386205</v>
      </c>
      <c r="E8" s="136">
        <v>344622</v>
      </c>
      <c r="F8" s="471">
        <v>-0.10767079659766186</v>
      </c>
      <c r="G8" s="532">
        <v>3.0386385177256406E-2</v>
      </c>
      <c r="H8" s="192"/>
      <c r="I8" s="192"/>
      <c r="J8" s="201" t="s">
        <v>227</v>
      </c>
      <c r="K8" s="135">
        <v>52385</v>
      </c>
      <c r="L8" s="136">
        <v>694</v>
      </c>
      <c r="M8" s="461">
        <v>5.2992268779230696E-2</v>
      </c>
      <c r="N8" s="135">
        <v>53578</v>
      </c>
      <c r="O8" s="136">
        <v>667</v>
      </c>
      <c r="P8" s="461">
        <v>4.97965582888499E-2</v>
      </c>
      <c r="Q8" s="135">
        <v>54715</v>
      </c>
      <c r="R8" s="136">
        <v>683</v>
      </c>
      <c r="S8" s="462">
        <v>4.9931463035730601E-2</v>
      </c>
      <c r="T8" s="53"/>
    </row>
    <row r="9" spans="1:20" ht="15" thickBot="1">
      <c r="B9" s="194" t="s">
        <v>196</v>
      </c>
      <c r="C9" s="135">
        <v>683075</v>
      </c>
      <c r="D9" s="136">
        <v>652155</v>
      </c>
      <c r="E9" s="136">
        <v>657872</v>
      </c>
      <c r="F9" s="471">
        <v>8.7663208899724752E-3</v>
      </c>
      <c r="G9" s="532">
        <v>-3.6896387658749037E-2</v>
      </c>
      <c r="H9" s="192"/>
      <c r="I9" s="192"/>
      <c r="J9" s="201" t="s">
        <v>33</v>
      </c>
      <c r="K9" s="135">
        <v>142887</v>
      </c>
      <c r="L9" s="136">
        <v>3869</v>
      </c>
      <c r="M9" s="461">
        <v>0.10830936334306129</v>
      </c>
      <c r="N9" s="135">
        <v>144150</v>
      </c>
      <c r="O9" s="136">
        <v>3940</v>
      </c>
      <c r="P9" s="461">
        <v>0.10933055844606313</v>
      </c>
      <c r="Q9" s="135">
        <v>143464</v>
      </c>
      <c r="R9" s="136">
        <v>3848</v>
      </c>
      <c r="S9" s="462">
        <v>0.1072882395583561</v>
      </c>
      <c r="T9" s="53"/>
    </row>
    <row r="10" spans="1:20" ht="15" thickBot="1">
      <c r="B10" s="194" t="s">
        <v>197</v>
      </c>
      <c r="C10" s="135">
        <v>28739</v>
      </c>
      <c r="D10" s="136">
        <v>18474</v>
      </c>
      <c r="E10" s="136">
        <v>19547</v>
      </c>
      <c r="F10" s="471">
        <v>5.80816282342752E-2</v>
      </c>
      <c r="G10" s="532">
        <v>-0.31984411426980758</v>
      </c>
      <c r="H10" s="192"/>
      <c r="I10" s="192"/>
      <c r="J10" s="475" t="s">
        <v>228</v>
      </c>
      <c r="K10" s="1193">
        <v>225297</v>
      </c>
      <c r="L10" s="1194">
        <v>4925</v>
      </c>
      <c r="M10" s="1195">
        <v>8.7440134577912706E-2</v>
      </c>
      <c r="N10" s="1193">
        <v>237519</v>
      </c>
      <c r="O10" s="1194">
        <v>5011</v>
      </c>
      <c r="P10" s="1196">
        <v>8.4389038350616161E-2</v>
      </c>
      <c r="Q10" s="1193">
        <v>238434</v>
      </c>
      <c r="R10" s="1194">
        <v>4895</v>
      </c>
      <c r="S10" s="1195">
        <v>8.2119160857931334E-2</v>
      </c>
      <c r="T10" s="192"/>
    </row>
    <row r="11" spans="1:20" s="145" customFormat="1" ht="15" thickBot="1">
      <c r="B11" s="308" t="s">
        <v>198</v>
      </c>
      <c r="C11" s="146">
        <v>1499803</v>
      </c>
      <c r="D11" s="147">
        <v>1382327</v>
      </c>
      <c r="E11" s="147">
        <v>1322778</v>
      </c>
      <c r="F11" s="470">
        <v>-4.307880841508558E-2</v>
      </c>
      <c r="G11" s="533">
        <v>-0.11803216822476019</v>
      </c>
      <c r="H11" s="192"/>
      <c r="I11" s="192"/>
      <c r="J11" s="193" t="s">
        <v>229</v>
      </c>
      <c r="K11" s="1197">
        <v>0.5801763893882298</v>
      </c>
      <c r="L11" s="1198">
        <v>0.69928934010152288</v>
      </c>
      <c r="M11" s="1199">
        <v>0.10539200685476467</v>
      </c>
      <c r="N11" s="1197">
        <v>0.54736252678733066</v>
      </c>
      <c r="O11" s="1198">
        <v>0.68808621033725803</v>
      </c>
      <c r="P11" s="1198">
        <v>0.10608496334869125</v>
      </c>
      <c r="Q11" s="1197">
        <v>0.55626714310878478</v>
      </c>
      <c r="R11" s="1198">
        <v>0.70500510725229826</v>
      </c>
      <c r="S11" s="1199">
        <v>0.10407666267067774</v>
      </c>
      <c r="T11" s="53"/>
    </row>
    <row r="12" spans="1:20" s="145" customFormat="1" ht="27" thickBot="1">
      <c r="B12" s="1720" t="s">
        <v>750</v>
      </c>
      <c r="C12" s="146">
        <v>1377799</v>
      </c>
      <c r="D12" s="147">
        <v>1250239</v>
      </c>
      <c r="E12" s="147">
        <v>1187156</v>
      </c>
      <c r="F12" s="1129">
        <v>-5.0456752668889708E-2</v>
      </c>
      <c r="G12" s="1130">
        <v>-0.13836778804455513</v>
      </c>
      <c r="H12" s="192"/>
      <c r="I12" s="192"/>
      <c r="J12" s="193" t="s">
        <v>230</v>
      </c>
      <c r="K12" s="1197">
        <v>0.41982361061177026</v>
      </c>
      <c r="L12" s="1198">
        <v>0.30071065989847717</v>
      </c>
      <c r="M12" s="1199">
        <v>6.2631495480255858E-2</v>
      </c>
      <c r="N12" s="1197">
        <v>0.45263747321266928</v>
      </c>
      <c r="O12" s="1198">
        <v>0.31191378966274197</v>
      </c>
      <c r="P12" s="1198">
        <v>5.815272997860664E-2</v>
      </c>
      <c r="Q12" s="1197">
        <v>0.44373285689121517</v>
      </c>
      <c r="R12" s="1198">
        <v>0.29499489274770174</v>
      </c>
      <c r="S12" s="1199">
        <v>5.4593056776400979E-2</v>
      </c>
      <c r="T12" s="53"/>
    </row>
    <row r="13" spans="1:20">
      <c r="B13" s="196" t="s">
        <v>200</v>
      </c>
      <c r="C13" s="135">
        <v>779526</v>
      </c>
      <c r="D13" s="136">
        <v>655429</v>
      </c>
      <c r="E13" s="136">
        <v>619613</v>
      </c>
      <c r="F13" s="471">
        <v>-5.4645125558985035E-2</v>
      </c>
      <c r="G13" s="532">
        <v>-0.20514132947457814</v>
      </c>
      <c r="H13" s="192"/>
      <c r="I13" s="192"/>
    </row>
    <row r="14" spans="1:20">
      <c r="B14" s="196" t="s">
        <v>201</v>
      </c>
      <c r="C14" s="135">
        <v>264884</v>
      </c>
      <c r="D14" s="136">
        <v>286638</v>
      </c>
      <c r="E14" s="136">
        <v>266202</v>
      </c>
      <c r="F14" s="471">
        <v>-7.129550164318757E-2</v>
      </c>
      <c r="G14" s="532">
        <v>4.9757629754911582E-3</v>
      </c>
      <c r="H14" s="192"/>
      <c r="I14" s="192"/>
    </row>
    <row r="15" spans="1:20" ht="15" thickBot="1">
      <c r="B15" s="196" t="s">
        <v>202</v>
      </c>
      <c r="C15" s="135">
        <v>196630</v>
      </c>
      <c r="D15" s="136">
        <v>201053</v>
      </c>
      <c r="E15" s="136">
        <v>168024</v>
      </c>
      <c r="F15" s="471">
        <v>-0.16428006545537743</v>
      </c>
      <c r="G15" s="532">
        <v>-0.14548136093169914</v>
      </c>
      <c r="H15" s="192"/>
      <c r="I15" s="192"/>
      <c r="J15" s="53"/>
      <c r="K15" s="53"/>
      <c r="L15" s="53"/>
      <c r="M15" s="53"/>
      <c r="N15" s="53"/>
      <c r="O15" s="53"/>
      <c r="P15" s="53"/>
      <c r="Q15" s="53"/>
      <c r="R15" s="53"/>
      <c r="S15" s="53"/>
      <c r="T15" s="53"/>
    </row>
    <row r="16" spans="1:20">
      <c r="B16" s="197" t="s">
        <v>684</v>
      </c>
      <c r="C16" s="135">
        <v>136759</v>
      </c>
      <c r="D16" s="136">
        <v>107119</v>
      </c>
      <c r="E16" s="136">
        <v>133317</v>
      </c>
      <c r="F16" s="471">
        <v>0.24456912405829032</v>
      </c>
      <c r="G16" s="532">
        <v>-2.5168361862839009E-2</v>
      </c>
      <c r="H16" s="192"/>
      <c r="I16" s="192"/>
      <c r="J16" s="1904" t="s">
        <v>231</v>
      </c>
      <c r="K16" s="1903" t="s">
        <v>249</v>
      </c>
      <c r="L16" s="1897"/>
      <c r="M16" s="1898"/>
      <c r="N16" s="1903" t="s">
        <v>648</v>
      </c>
      <c r="O16" s="1897"/>
      <c r="P16" s="1898"/>
      <c r="Q16" s="1903" t="s">
        <v>705</v>
      </c>
      <c r="R16" s="1897"/>
      <c r="S16" s="1898"/>
      <c r="T16" s="53"/>
    </row>
    <row r="17" spans="2:20" s="145" customFormat="1" ht="15" thickBot="1">
      <c r="B17" s="195" t="s">
        <v>203</v>
      </c>
      <c r="C17" s="146">
        <v>122004</v>
      </c>
      <c r="D17" s="147">
        <v>132088</v>
      </c>
      <c r="E17" s="147">
        <v>135622</v>
      </c>
      <c r="F17" s="470">
        <v>2.6754890678941313E-2</v>
      </c>
      <c r="G17" s="533">
        <v>0.11161929117078129</v>
      </c>
      <c r="H17" s="192"/>
      <c r="I17" s="192"/>
      <c r="J17" s="1905"/>
      <c r="K17" s="143" t="s">
        <v>221</v>
      </c>
      <c r="L17" s="1902" t="s">
        <v>232</v>
      </c>
      <c r="M17" s="189" t="s">
        <v>212</v>
      </c>
      <c r="N17" s="190" t="s">
        <v>221</v>
      </c>
      <c r="O17" s="1902" t="s">
        <v>232</v>
      </c>
      <c r="P17" s="189" t="s">
        <v>212</v>
      </c>
      <c r="Q17" s="190" t="s">
        <v>221</v>
      </c>
      <c r="R17" s="1902" t="s">
        <v>232</v>
      </c>
      <c r="S17" s="189" t="s">
        <v>212</v>
      </c>
      <c r="T17" s="53"/>
    </row>
    <row r="18" spans="2:20" s="145" customFormat="1" ht="15" thickBot="1">
      <c r="B18" s="475" t="s">
        <v>67</v>
      </c>
      <c r="C18" s="171">
        <v>3426123</v>
      </c>
      <c r="D18" s="172">
        <v>3629794</v>
      </c>
      <c r="E18" s="172">
        <v>3572012</v>
      </c>
      <c r="F18" s="472">
        <v>-1.5918809717576258E-2</v>
      </c>
      <c r="G18" s="473">
        <v>4.258136675186501E-2</v>
      </c>
      <c r="H18" s="192"/>
      <c r="I18" s="192"/>
      <c r="J18" s="88" t="s">
        <v>220</v>
      </c>
      <c r="K18" s="143" t="s">
        <v>223</v>
      </c>
      <c r="L18" s="1902"/>
      <c r="M18" s="189" t="s">
        <v>224</v>
      </c>
      <c r="N18" s="190" t="s">
        <v>223</v>
      </c>
      <c r="O18" s="1902"/>
      <c r="P18" s="189" t="s">
        <v>224</v>
      </c>
      <c r="Q18" s="190" t="s">
        <v>223</v>
      </c>
      <c r="R18" s="1902"/>
      <c r="S18" s="189" t="s">
        <v>224</v>
      </c>
      <c r="T18" s="53"/>
    </row>
    <row r="19" spans="2:20" ht="15" thickBot="1">
      <c r="B19" s="1719" t="s">
        <v>439</v>
      </c>
      <c r="C19" s="171">
        <v>814699</v>
      </c>
      <c r="D19" s="172">
        <v>743296</v>
      </c>
      <c r="E19" s="172">
        <v>581893</v>
      </c>
      <c r="F19" s="472">
        <v>0</v>
      </c>
      <c r="G19" s="473">
        <v>0</v>
      </c>
      <c r="H19" s="192"/>
      <c r="I19" s="192"/>
      <c r="J19" s="201" t="s">
        <v>167</v>
      </c>
      <c r="K19" s="887">
        <v>147782</v>
      </c>
      <c r="L19" s="888">
        <v>780</v>
      </c>
      <c r="M19" s="898">
        <v>2.1112178749780081E-2</v>
      </c>
      <c r="N19" s="887">
        <v>158139</v>
      </c>
      <c r="O19" s="888">
        <v>655</v>
      </c>
      <c r="P19" s="898">
        <v>1.6567703096642825E-2</v>
      </c>
      <c r="Q19" s="887">
        <v>159731</v>
      </c>
      <c r="R19" s="888">
        <v>620</v>
      </c>
      <c r="S19" s="899">
        <v>1.5526103261107737E-2</v>
      </c>
      <c r="T19" s="53"/>
    </row>
    <row r="20" spans="2:20" ht="26.5" thickBot="1">
      <c r="B20" s="187" t="s">
        <v>69</v>
      </c>
      <c r="C20" s="146">
        <v>2611424</v>
      </c>
      <c r="D20" s="147">
        <v>2886498</v>
      </c>
      <c r="E20" s="147">
        <v>2990119</v>
      </c>
      <c r="F20" s="1675">
        <v>3.5898517857971837E-2</v>
      </c>
      <c r="G20" s="1676">
        <v>0.14501475057286753</v>
      </c>
      <c r="H20" s="192"/>
      <c r="I20" s="192"/>
      <c r="J20" s="201" t="s">
        <v>233</v>
      </c>
      <c r="K20" s="1188">
        <v>18640</v>
      </c>
      <c r="L20" s="1189">
        <v>265</v>
      </c>
      <c r="M20" s="1190">
        <v>5.6866952789699568E-2</v>
      </c>
      <c r="N20" s="1188">
        <v>17447</v>
      </c>
      <c r="O20" s="1189">
        <v>287</v>
      </c>
      <c r="P20" s="1190">
        <v>6.5799277812804494E-2</v>
      </c>
      <c r="Q20" s="1188">
        <v>17683</v>
      </c>
      <c r="R20" s="1189">
        <v>266</v>
      </c>
      <c r="S20" s="450">
        <v>6.0170785500197929E-2</v>
      </c>
      <c r="T20" s="53"/>
    </row>
    <row r="21" spans="2:20" ht="15" thickBot="1">
      <c r="B21" s="910" t="s">
        <v>204</v>
      </c>
      <c r="C21" s="887">
        <v>225297538</v>
      </c>
      <c r="D21" s="888">
        <v>237518087</v>
      </c>
      <c r="E21" s="888">
        <v>238435116.5</v>
      </c>
      <c r="F21" s="911">
        <v>3.8608828135265338E-3</v>
      </c>
      <c r="G21" s="912">
        <v>5.8312126340235464E-2</v>
      </c>
      <c r="H21" s="192"/>
      <c r="I21" s="192"/>
      <c r="J21" s="201" t="s">
        <v>234</v>
      </c>
      <c r="K21" s="1188">
        <v>16068</v>
      </c>
      <c r="L21" s="1189">
        <v>197</v>
      </c>
      <c r="M21" s="1190">
        <v>4.904157331341797E-2</v>
      </c>
      <c r="N21" s="1188">
        <v>17110</v>
      </c>
      <c r="O21" s="1189">
        <v>201</v>
      </c>
      <c r="P21" s="1190">
        <v>4.6990064289888951E-2</v>
      </c>
      <c r="Q21" s="1188">
        <v>15830</v>
      </c>
      <c r="R21" s="1189">
        <v>168</v>
      </c>
      <c r="S21" s="450">
        <v>4.2451042324699935E-2</v>
      </c>
      <c r="T21" s="53"/>
    </row>
    <row r="22" spans="2:20" ht="15.5" thickBot="1">
      <c r="B22" s="905" t="s">
        <v>834</v>
      </c>
      <c r="C22" s="913">
        <v>6.2994509953322259E-2</v>
      </c>
      <c r="D22" s="914">
        <v>6.3353187919537257E-2</v>
      </c>
      <c r="E22" s="914">
        <v>6.2199462133338906E-2</v>
      </c>
      <c r="F22" s="1744" t="s">
        <v>876</v>
      </c>
      <c r="G22" s="1745" t="s">
        <v>877</v>
      </c>
      <c r="H22" s="192"/>
      <c r="I22" s="192"/>
      <c r="J22" s="201" t="s">
        <v>235</v>
      </c>
      <c r="K22" s="1188">
        <v>2672</v>
      </c>
      <c r="L22" s="1189">
        <v>259</v>
      </c>
      <c r="M22" s="1190">
        <v>0.38772455089820357</v>
      </c>
      <c r="N22" s="1188">
        <v>2504</v>
      </c>
      <c r="O22" s="1189">
        <v>239</v>
      </c>
      <c r="P22" s="1190">
        <v>0.38178913738019171</v>
      </c>
      <c r="Q22" s="1188">
        <v>2754</v>
      </c>
      <c r="R22" s="1189">
        <v>269</v>
      </c>
      <c r="S22" s="450">
        <v>0.39070442992011617</v>
      </c>
      <c r="T22" s="53"/>
    </row>
    <row r="23" spans="2:20" ht="15.5" thickBot="1">
      <c r="B23" s="308" t="s">
        <v>835</v>
      </c>
      <c r="C23" s="534">
        <v>4.8530099782981208E-2</v>
      </c>
      <c r="D23" s="535">
        <v>5.0835471742410925E-2</v>
      </c>
      <c r="E23" s="535">
        <v>5.2437594694655643E-2</v>
      </c>
      <c r="F23" s="1746" t="s">
        <v>878</v>
      </c>
      <c r="G23" s="1747" t="s">
        <v>879</v>
      </c>
      <c r="H23" s="192"/>
      <c r="I23" s="192"/>
      <c r="J23" s="475" t="s">
        <v>236</v>
      </c>
      <c r="K23" s="1193">
        <v>185162</v>
      </c>
      <c r="L23" s="1194">
        <v>1501</v>
      </c>
      <c r="M23" s="1195">
        <v>3.2425659692593513E-2</v>
      </c>
      <c r="N23" s="1193">
        <v>195200</v>
      </c>
      <c r="O23" s="1194">
        <v>1382</v>
      </c>
      <c r="P23" s="1196">
        <v>2.8319672131147541E-2</v>
      </c>
      <c r="Q23" s="1193">
        <v>195998</v>
      </c>
      <c r="R23" s="1194">
        <v>1323</v>
      </c>
      <c r="S23" s="1195">
        <v>2.700027551301544E-2</v>
      </c>
      <c r="T23" s="192"/>
    </row>
    <row r="24" spans="2:20" ht="15.5" thickBot="1">
      <c r="B24" s="1365" t="s">
        <v>836</v>
      </c>
      <c r="C24" s="1364">
        <v>0.23779035370300483</v>
      </c>
      <c r="D24" s="536">
        <v>0.2047763592093656</v>
      </c>
      <c r="E24" s="536">
        <v>0.16290342809598624</v>
      </c>
      <c r="F24" s="1748" t="s">
        <v>928</v>
      </c>
      <c r="G24" s="1749" t="s">
        <v>929</v>
      </c>
      <c r="H24" s="192"/>
      <c r="I24" s="53"/>
      <c r="J24" s="476" t="s">
        <v>237</v>
      </c>
      <c r="K24" s="1197">
        <v>0.49490176170056493</v>
      </c>
      <c r="L24" s="1198">
        <v>0.51898734177215189</v>
      </c>
      <c r="M24" s="1199">
        <v>3.4003732116939661E-2</v>
      </c>
      <c r="N24" s="1197">
        <v>0.49640881147540983</v>
      </c>
      <c r="O24" s="1198">
        <v>0.49782923299565845</v>
      </c>
      <c r="P24" s="1198">
        <v>2.8400705889637664E-2</v>
      </c>
      <c r="Q24" s="1197">
        <v>0.51748997438749378</v>
      </c>
      <c r="R24" s="1198">
        <v>0.5336356764928194</v>
      </c>
      <c r="S24" s="1199">
        <v>2.784268488666726E-2</v>
      </c>
      <c r="T24" s="53"/>
    </row>
    <row r="25" spans="2:20" ht="15" thickBot="1">
      <c r="B25" s="53" t="s">
        <v>205</v>
      </c>
      <c r="C25" s="326"/>
      <c r="D25" s="326"/>
      <c r="E25" s="326"/>
      <c r="F25" s="327"/>
      <c r="G25" s="327"/>
      <c r="H25" s="53"/>
      <c r="I25" s="53"/>
      <c r="J25" s="476" t="s">
        <v>238</v>
      </c>
      <c r="K25" s="1197">
        <v>0.50509823829943512</v>
      </c>
      <c r="L25" s="1198">
        <v>0.48101265822784811</v>
      </c>
      <c r="M25" s="1199">
        <v>3.0879443998930767E-2</v>
      </c>
      <c r="N25" s="1197">
        <v>0.50359118852459017</v>
      </c>
      <c r="O25" s="1198">
        <v>0.50217076700434149</v>
      </c>
      <c r="P25" s="1198">
        <v>2.8239794101789402E-2</v>
      </c>
      <c r="Q25" s="1197">
        <v>0.48251002561250628</v>
      </c>
      <c r="R25" s="1198">
        <v>0.46636432350718066</v>
      </c>
      <c r="S25" s="1199">
        <v>2.6096795000581572E-2</v>
      </c>
      <c r="T25" s="53"/>
    </row>
    <row r="26" spans="2:20" ht="15" thickBot="1">
      <c r="B26" s="53"/>
      <c r="C26" s="53"/>
      <c r="D26" s="53"/>
      <c r="E26" s="53"/>
      <c r="F26" s="53"/>
      <c r="G26" s="53"/>
      <c r="H26" s="53"/>
      <c r="I26" s="53"/>
      <c r="K26" s="1200"/>
      <c r="L26" s="1200"/>
      <c r="M26" s="1201"/>
      <c r="N26" s="1200"/>
      <c r="O26" s="1200"/>
      <c r="P26" s="1201"/>
      <c r="Q26" s="1200"/>
      <c r="R26" s="1200"/>
      <c r="S26" s="1201"/>
    </row>
    <row r="27" spans="2:20" ht="15" thickBot="1">
      <c r="B27" s="53"/>
      <c r="C27" s="53"/>
      <c r="D27" s="53"/>
      <c r="E27" s="53"/>
      <c r="F27" s="53"/>
      <c r="G27" s="53"/>
      <c r="H27" s="53"/>
      <c r="I27" s="53"/>
      <c r="J27" s="191" t="s">
        <v>239</v>
      </c>
      <c r="K27" s="1193">
        <v>225297</v>
      </c>
      <c r="L27" s="1194">
        <v>3424</v>
      </c>
      <c r="M27" s="1195">
        <v>6.0790867166451393E-2</v>
      </c>
      <c r="N27" s="1193">
        <v>237519</v>
      </c>
      <c r="O27" s="1194">
        <v>3629</v>
      </c>
      <c r="P27" s="1196">
        <v>6.1115110791136712E-2</v>
      </c>
      <c r="Q27" s="1193">
        <v>238434</v>
      </c>
      <c r="R27" s="1194">
        <v>3572</v>
      </c>
      <c r="S27" s="1195">
        <v>5.9924339649546625E-2</v>
      </c>
      <c r="T27" s="192"/>
    </row>
    <row r="28" spans="2:20" ht="15" thickBot="1">
      <c r="B28" s="904" t="s">
        <v>206</v>
      </c>
      <c r="C28" s="1893" t="s">
        <v>45</v>
      </c>
      <c r="D28" s="1894"/>
      <c r="E28" s="1894"/>
      <c r="F28" s="1893" t="s">
        <v>46</v>
      </c>
      <c r="G28" s="1895"/>
      <c r="H28" s="53"/>
      <c r="I28" s="53"/>
      <c r="J28" s="193" t="s">
        <v>240</v>
      </c>
      <c r="K28" s="466">
        <v>0.5801763893882298</v>
      </c>
      <c r="L28" s="468">
        <v>0.77832943925233644</v>
      </c>
      <c r="M28" s="467">
        <v>8.1553338637615519E-2</v>
      </c>
      <c r="N28" s="466">
        <v>0.54736252678733066</v>
      </c>
      <c r="O28" s="468">
        <v>0.76054009368972164</v>
      </c>
      <c r="P28" s="1198">
        <v>8.4917198040135686E-2</v>
      </c>
      <c r="Q28" s="466">
        <v>0.55626714310878478</v>
      </c>
      <c r="R28" s="468">
        <v>0.76847704367301228</v>
      </c>
      <c r="S28" s="467">
        <v>8.2784827305421721E-2</v>
      </c>
      <c r="T28" s="53"/>
    </row>
    <row r="29" spans="2:20" ht="15" thickBot="1">
      <c r="B29" s="1536" t="s">
        <v>154</v>
      </c>
      <c r="C29" s="1537" t="s">
        <v>249</v>
      </c>
      <c r="D29" s="1538" t="s">
        <v>648</v>
      </c>
      <c r="E29" s="1597" t="s">
        <v>705</v>
      </c>
      <c r="F29" s="1539" t="s">
        <v>48</v>
      </c>
      <c r="G29" s="1604" t="s">
        <v>49</v>
      </c>
      <c r="H29" s="53"/>
      <c r="I29" s="53"/>
      <c r="J29" s="193" t="s">
        <v>241</v>
      </c>
      <c r="K29" s="466">
        <v>0.41982361061177026</v>
      </c>
      <c r="L29" s="468">
        <v>0.22167056074766356</v>
      </c>
      <c r="M29" s="467">
        <v>3.2098112808584871E-2</v>
      </c>
      <c r="N29" s="466">
        <v>0.45263747321266928</v>
      </c>
      <c r="O29" s="468">
        <v>0.2394599063102783</v>
      </c>
      <c r="P29" s="1198">
        <v>3.2331876104548414E-2</v>
      </c>
      <c r="Q29" s="466">
        <v>0.44373285689121517</v>
      </c>
      <c r="R29" s="468">
        <v>0.23152295632698769</v>
      </c>
      <c r="S29" s="467">
        <v>3.1266245120556514E-2</v>
      </c>
      <c r="T29" s="53"/>
    </row>
    <row r="30" spans="2:20">
      <c r="B30" s="1540" t="s">
        <v>192</v>
      </c>
      <c r="C30" s="1476">
        <v>4925926</v>
      </c>
      <c r="D30" s="1477">
        <v>5012121</v>
      </c>
      <c r="E30" s="1598">
        <v>4894790</v>
      </c>
      <c r="F30" s="1376">
        <v>-2.3409450809347979E-2</v>
      </c>
      <c r="G30" s="1377">
        <v>-6.3208420102129018E-3</v>
      </c>
      <c r="H30" s="53"/>
      <c r="I30" s="53"/>
      <c r="J30" s="53" t="s">
        <v>832</v>
      </c>
      <c r="K30" s="53"/>
      <c r="L30" s="53"/>
      <c r="M30" s="53"/>
      <c r="N30" s="53"/>
      <c r="O30" s="53"/>
      <c r="P30" s="53"/>
      <c r="Q30" s="53"/>
      <c r="R30" s="53"/>
      <c r="S30" s="53"/>
      <c r="T30" s="53"/>
    </row>
    <row r="31" spans="2:20" ht="17.75" customHeight="1">
      <c r="B31" s="1541" t="s">
        <v>198</v>
      </c>
      <c r="C31" s="1478">
        <v>-1499803</v>
      </c>
      <c r="D31" s="1479">
        <v>-1382327</v>
      </c>
      <c r="E31" s="1599">
        <v>-1322778</v>
      </c>
      <c r="F31" s="1382">
        <v>-4.307880841508558E-2</v>
      </c>
      <c r="G31" s="1383">
        <v>-0.11803216822476019</v>
      </c>
      <c r="H31" s="53"/>
      <c r="I31" s="53"/>
      <c r="J31" s="53"/>
      <c r="K31" s="53"/>
      <c r="L31" s="53"/>
      <c r="M31" s="53"/>
    </row>
    <row r="32" spans="2:20" ht="26.5">
      <c r="B32" s="1542" t="s">
        <v>199</v>
      </c>
      <c r="C32" s="1478">
        <v>-1377799</v>
      </c>
      <c r="D32" s="1479">
        <v>-1250239</v>
      </c>
      <c r="E32" s="1599">
        <v>-1187156</v>
      </c>
      <c r="F32" s="1382">
        <v>-5.0456752668889708E-2</v>
      </c>
      <c r="G32" s="1383">
        <v>-0.13836778804455513</v>
      </c>
      <c r="H32" s="53"/>
      <c r="I32" s="53"/>
      <c r="J32" s="53"/>
      <c r="K32" s="53"/>
      <c r="L32" s="53"/>
      <c r="M32" s="53"/>
    </row>
    <row r="33" spans="2:16" s="145" customFormat="1">
      <c r="B33" s="1543" t="s">
        <v>203</v>
      </c>
      <c r="C33" s="1478">
        <v>-122004</v>
      </c>
      <c r="D33" s="1479">
        <v>-132088</v>
      </c>
      <c r="E33" s="1599">
        <v>-135622</v>
      </c>
      <c r="F33" s="1382">
        <v>2.6754890678941313E-2</v>
      </c>
      <c r="G33" s="1383">
        <v>0.11161929117078129</v>
      </c>
      <c r="H33" s="192"/>
      <c r="I33" s="192"/>
      <c r="J33" s="192"/>
      <c r="K33" s="192"/>
      <c r="L33" s="192"/>
      <c r="M33" s="192"/>
    </row>
    <row r="34" spans="2:16">
      <c r="B34" s="1544" t="s">
        <v>67</v>
      </c>
      <c r="C34" s="1480">
        <v>3426123</v>
      </c>
      <c r="D34" s="1480">
        <v>3629794</v>
      </c>
      <c r="E34" s="1600">
        <v>3572012</v>
      </c>
      <c r="F34" s="1481">
        <v>-1.5918809717576258E-2</v>
      </c>
      <c r="G34" s="1605">
        <v>4.258136675186501E-2</v>
      </c>
      <c r="H34" s="53"/>
      <c r="I34" s="53"/>
      <c r="J34" s="53"/>
      <c r="K34" s="53"/>
      <c r="L34" s="53"/>
      <c r="M34" s="53"/>
    </row>
    <row r="35" spans="2:16">
      <c r="B35" s="1545" t="s">
        <v>209</v>
      </c>
      <c r="C35" s="1482"/>
      <c r="D35" s="1483"/>
      <c r="E35" s="1601"/>
      <c r="F35" s="1492"/>
      <c r="G35" s="1484"/>
      <c r="H35" s="53"/>
      <c r="I35" s="53"/>
      <c r="J35" s="53"/>
      <c r="K35" s="53"/>
      <c r="L35" s="53"/>
      <c r="M35" s="53"/>
    </row>
    <row r="36" spans="2:16">
      <c r="B36" s="1540" t="s">
        <v>210</v>
      </c>
      <c r="C36" s="1478">
        <v>225297538</v>
      </c>
      <c r="D36" s="1479">
        <v>237518087</v>
      </c>
      <c r="E36" s="1602">
        <v>238435116.5</v>
      </c>
      <c r="F36" s="1449">
        <v>3.8608828135265338E-3</v>
      </c>
      <c r="G36" s="1487">
        <v>5.8312126340235464E-2</v>
      </c>
      <c r="H36" s="53"/>
      <c r="I36" s="53"/>
      <c r="J36" s="53"/>
      <c r="K36" s="53"/>
      <c r="L36" s="53"/>
      <c r="M36" s="53"/>
    </row>
    <row r="37" spans="2:16">
      <c r="B37" s="1540" t="s">
        <v>211</v>
      </c>
      <c r="C37" s="1478">
        <v>185160542</v>
      </c>
      <c r="D37" s="1479">
        <v>195200202</v>
      </c>
      <c r="E37" s="1602">
        <v>195997306</v>
      </c>
      <c r="F37" s="1449">
        <v>4.0835203643897868E-3</v>
      </c>
      <c r="G37" s="1487">
        <v>5.8526313883872728E-2</v>
      </c>
      <c r="H37" s="53"/>
      <c r="I37" s="53"/>
      <c r="J37" s="53"/>
      <c r="K37" s="53"/>
      <c r="L37" s="53"/>
      <c r="M37" s="53"/>
    </row>
    <row r="38" spans="2:16">
      <c r="B38" s="329"/>
      <c r="C38" s="1485"/>
      <c r="D38" s="1486"/>
      <c r="E38" s="1603"/>
      <c r="F38" s="1449"/>
      <c r="G38" s="1487"/>
      <c r="H38" s="53"/>
      <c r="I38" s="53"/>
      <c r="J38" s="53"/>
      <c r="K38" s="53"/>
      <c r="L38" s="53"/>
      <c r="M38" s="53"/>
    </row>
    <row r="39" spans="2:16">
      <c r="B39" s="1342" t="s">
        <v>212</v>
      </c>
      <c r="C39" s="1488"/>
      <c r="D39" s="1489"/>
      <c r="E39" s="1489"/>
      <c r="F39" s="1449"/>
      <c r="G39" s="1487"/>
      <c r="H39" s="53"/>
      <c r="I39" s="53"/>
      <c r="J39" s="53"/>
      <c r="K39" s="53"/>
      <c r="L39" s="53"/>
      <c r="M39" s="53"/>
    </row>
    <row r="40" spans="2:16">
      <c r="B40" s="1540" t="s">
        <v>213</v>
      </c>
      <c r="C40" s="1489">
        <v>8.745636625643019E-2</v>
      </c>
      <c r="D40" s="1489">
        <v>8.4408241297430117E-2</v>
      </c>
      <c r="E40" s="1489">
        <v>8.2115253354469703E-2</v>
      </c>
      <c r="F40" s="1449" t="s">
        <v>930</v>
      </c>
      <c r="G40" s="1487" t="s">
        <v>931</v>
      </c>
      <c r="H40" s="53"/>
      <c r="I40" s="53"/>
      <c r="J40" s="53"/>
      <c r="K40" s="53"/>
      <c r="L40" s="53"/>
      <c r="M40" s="53"/>
    </row>
    <row r="41" spans="2:16" s="145" customFormat="1">
      <c r="B41" s="1540" t="s">
        <v>214</v>
      </c>
      <c r="C41" s="1489">
        <v>2.9764419166140647E-2</v>
      </c>
      <c r="D41" s="1489">
        <v>2.561960463545012E-2</v>
      </c>
      <c r="E41" s="1489">
        <v>2.4228006542671578E-2</v>
      </c>
      <c r="F41" s="1449" t="s">
        <v>880</v>
      </c>
      <c r="G41" s="1487" t="s">
        <v>881</v>
      </c>
      <c r="H41" s="474"/>
      <c r="I41" s="192"/>
      <c r="J41" s="192"/>
      <c r="K41" s="192"/>
      <c r="L41" s="192"/>
      <c r="M41" s="192"/>
    </row>
    <row r="42" spans="2:16" s="145" customFormat="1">
      <c r="B42" s="1546" t="s">
        <v>215</v>
      </c>
      <c r="C42" s="1490">
        <v>6.2994509953322259E-2</v>
      </c>
      <c r="D42" s="1491">
        <v>6.3353187919537257E-2</v>
      </c>
      <c r="E42" s="1491">
        <v>6.2199462133338906E-2</v>
      </c>
      <c r="F42" s="1750" t="s">
        <v>876</v>
      </c>
      <c r="G42" s="1751" t="s">
        <v>877</v>
      </c>
      <c r="H42" s="474"/>
      <c r="I42" s="192"/>
      <c r="J42" s="192"/>
      <c r="K42" s="192"/>
      <c r="L42" s="192"/>
      <c r="M42" s="192"/>
    </row>
    <row r="43" spans="2:16" s="145" customFormat="1" ht="15" thickBot="1">
      <c r="B43" s="1546" t="s">
        <v>216</v>
      </c>
      <c r="C43" s="1490">
        <v>4.8530099782981208E-2</v>
      </c>
      <c r="D43" s="1491">
        <v>5.0835471742410925E-2</v>
      </c>
      <c r="E43" s="1491">
        <v>5.2437594694655643E-2</v>
      </c>
      <c r="F43" s="1492" t="s">
        <v>878</v>
      </c>
      <c r="G43" s="1484" t="s">
        <v>879</v>
      </c>
      <c r="H43" s="474"/>
      <c r="I43" s="192"/>
      <c r="J43" s="192"/>
      <c r="K43" s="192"/>
      <c r="L43" s="192"/>
      <c r="M43" s="192"/>
    </row>
    <row r="44" spans="2:16" s="145" customFormat="1">
      <c r="B44" s="1547" t="s">
        <v>217</v>
      </c>
      <c r="C44" s="1493">
        <v>6.25E-2</v>
      </c>
      <c r="D44" s="1494">
        <v>0.05</v>
      </c>
      <c r="E44" s="1494">
        <v>4.7500000000000001E-2</v>
      </c>
      <c r="F44" s="1752" t="s">
        <v>932</v>
      </c>
      <c r="G44" s="1753" t="s">
        <v>933</v>
      </c>
      <c r="H44" s="474"/>
      <c r="I44" s="192"/>
      <c r="J44" s="192"/>
      <c r="K44" s="192"/>
      <c r="L44" s="192"/>
      <c r="M44" s="192"/>
    </row>
    <row r="45" spans="2:16" ht="15" thickBot="1">
      <c r="B45" s="1548" t="s">
        <v>218</v>
      </c>
      <c r="C45" s="1495">
        <v>5.5E-2</v>
      </c>
      <c r="D45" s="1495">
        <v>4.4999999999999998E-2</v>
      </c>
      <c r="E45" s="1495">
        <v>4.4999999999999998E-2</v>
      </c>
      <c r="F45" s="1496" t="s">
        <v>934</v>
      </c>
      <c r="G45" s="1606" t="s">
        <v>935</v>
      </c>
      <c r="H45" s="53"/>
      <c r="I45" s="184"/>
      <c r="J45" s="184"/>
      <c r="K45" s="58"/>
      <c r="L45" s="53"/>
      <c r="M45" s="53"/>
      <c r="N45" s="53"/>
      <c r="O45" s="53"/>
      <c r="P45" s="53"/>
    </row>
    <row r="46" spans="2:16">
      <c r="B46" s="53" t="s">
        <v>205</v>
      </c>
      <c r="C46" s="53"/>
      <c r="D46" s="53"/>
      <c r="E46" s="53"/>
      <c r="F46" s="53"/>
      <c r="G46" s="53"/>
      <c r="H46" s="53"/>
      <c r="I46" s="53"/>
      <c r="J46" s="53"/>
      <c r="K46" s="53"/>
      <c r="L46" s="53"/>
      <c r="M46" s="53"/>
      <c r="N46" s="53"/>
      <c r="O46" s="53"/>
      <c r="P46" s="53"/>
    </row>
    <row r="47" spans="2:16">
      <c r="B47" s="53"/>
      <c r="C47" s="53"/>
      <c r="D47" s="53"/>
      <c r="E47" s="53"/>
      <c r="F47" s="53"/>
      <c r="G47" s="53"/>
      <c r="P47" s="53"/>
    </row>
    <row r="48" spans="2:16">
      <c r="P48" s="53"/>
    </row>
    <row r="49" spans="2:16">
      <c r="P49" s="53"/>
    </row>
    <row r="50" spans="2:16">
      <c r="P50" s="53"/>
    </row>
    <row r="51" spans="2:16">
      <c r="P51" s="53"/>
    </row>
    <row r="52" spans="2:16">
      <c r="P52" s="53"/>
    </row>
    <row r="53" spans="2:16">
      <c r="P53" s="53"/>
    </row>
    <row r="54" spans="2:16">
      <c r="P54" s="53"/>
    </row>
    <row r="55" spans="2:16">
      <c r="P55" s="53"/>
    </row>
    <row r="56" spans="2:16" s="145" customFormat="1">
      <c r="B56"/>
      <c r="C56"/>
      <c r="D56"/>
      <c r="E56"/>
      <c r="F56"/>
      <c r="G56"/>
      <c r="P56" s="192"/>
    </row>
    <row r="57" spans="2:16">
      <c r="B57" s="145"/>
      <c r="C57" s="145"/>
      <c r="D57" s="145"/>
      <c r="E57" s="145"/>
      <c r="F57" s="145"/>
      <c r="G57" s="145"/>
      <c r="P57" s="53"/>
    </row>
    <row r="58" spans="2:16">
      <c r="P58" s="53"/>
    </row>
    <row r="59" spans="2:16">
      <c r="P59" s="53"/>
    </row>
    <row r="60" spans="2:16">
      <c r="P60" s="53"/>
    </row>
    <row r="61" spans="2:16">
      <c r="P61" s="53"/>
    </row>
    <row r="62" spans="2:16">
      <c r="P62" s="53"/>
    </row>
    <row r="63" spans="2:16">
      <c r="P63" s="53"/>
    </row>
    <row r="64" spans="2:16">
      <c r="P64" s="53"/>
    </row>
    <row r="65" spans="2:16">
      <c r="P65" s="53"/>
    </row>
    <row r="66" spans="2:16">
      <c r="P66" s="53"/>
    </row>
    <row r="67" spans="2:16" s="145" customFormat="1">
      <c r="B67"/>
      <c r="C67"/>
      <c r="D67"/>
      <c r="E67"/>
      <c r="F67"/>
      <c r="G67"/>
      <c r="P67" s="192"/>
    </row>
    <row r="68" spans="2:16">
      <c r="B68" s="145"/>
      <c r="C68" s="145"/>
      <c r="D68" s="145"/>
      <c r="E68" s="145"/>
      <c r="F68" s="145"/>
      <c r="G68" s="145"/>
      <c r="P68" s="53"/>
    </row>
    <row r="69" spans="2:16">
      <c r="P69" s="53"/>
    </row>
    <row r="71" spans="2:16">
      <c r="P71" s="53"/>
    </row>
    <row r="72" spans="2:16">
      <c r="P72" s="53"/>
    </row>
    <row r="73" spans="2:16">
      <c r="P73" s="53"/>
    </row>
    <row r="74" spans="2:16">
      <c r="P74" s="53"/>
    </row>
    <row r="75" spans="2:16">
      <c r="H75" s="58"/>
      <c r="I75" s="53"/>
      <c r="J75" s="53"/>
      <c r="K75" s="53"/>
      <c r="L75" s="53"/>
      <c r="M75" s="53"/>
      <c r="N75" s="53"/>
      <c r="O75" s="53"/>
      <c r="P75" s="53"/>
    </row>
    <row r="76" spans="2:16">
      <c r="B76" s="53"/>
      <c r="C76" s="53"/>
      <c r="D76" s="53"/>
      <c r="E76" s="53"/>
      <c r="F76" s="297"/>
      <c r="G76" s="53"/>
      <c r="H76" s="58"/>
      <c r="I76" s="53"/>
      <c r="J76" s="53"/>
      <c r="K76" s="53"/>
      <c r="L76" s="53"/>
      <c r="M76" s="53"/>
      <c r="N76" s="53"/>
      <c r="O76" s="53"/>
      <c r="P76" s="53"/>
    </row>
    <row r="77" spans="2:16">
      <c r="B77" s="53"/>
      <c r="C77" s="53"/>
      <c r="D77" s="53"/>
      <c r="E77" s="53"/>
      <c r="F77" s="297"/>
      <c r="G77" s="53"/>
      <c r="H77" s="58"/>
      <c r="I77" s="53"/>
      <c r="J77" s="53"/>
      <c r="K77" s="53"/>
      <c r="L77" s="53"/>
      <c r="M77" s="53"/>
      <c r="N77" s="53"/>
      <c r="O77" s="53"/>
      <c r="P77" s="53"/>
    </row>
    <row r="78" spans="2:16">
      <c r="B78" s="53"/>
      <c r="C78" s="53"/>
      <c r="D78" s="53"/>
      <c r="E78" s="53"/>
      <c r="F78" s="297"/>
      <c r="G78" s="53"/>
      <c r="H78" s="53"/>
      <c r="I78" s="53"/>
      <c r="J78" s="53"/>
      <c r="K78" s="53"/>
      <c r="L78" s="53"/>
      <c r="M78" s="53"/>
      <c r="N78" s="53"/>
      <c r="O78" s="53"/>
      <c r="P78" s="53"/>
    </row>
    <row r="79" spans="2:16">
      <c r="B79" s="53"/>
      <c r="C79" s="53"/>
      <c r="D79" s="53"/>
      <c r="E79" s="53"/>
      <c r="F79" s="53"/>
      <c r="G79" s="53"/>
      <c r="H79" s="53"/>
      <c r="I79" s="53"/>
      <c r="J79" s="53"/>
      <c r="K79" s="53"/>
      <c r="L79" s="53"/>
      <c r="M79" s="53"/>
      <c r="N79" s="53"/>
      <c r="O79" s="53"/>
      <c r="P79" s="53"/>
    </row>
    <row r="80" spans="2:16">
      <c r="B80" s="53"/>
      <c r="C80" s="53"/>
      <c r="D80" s="53"/>
      <c r="E80" s="53"/>
      <c r="F80" s="53"/>
      <c r="G80" s="53"/>
      <c r="H80" s="53"/>
      <c r="I80" s="53"/>
      <c r="J80" s="53"/>
      <c r="K80" s="53"/>
      <c r="L80" s="53"/>
      <c r="M80" s="53"/>
      <c r="N80" s="53"/>
      <c r="O80" s="53"/>
      <c r="P80" s="53"/>
    </row>
    <row r="81" spans="2:16">
      <c r="B81" s="53"/>
      <c r="C81" s="53"/>
      <c r="D81" s="53"/>
      <c r="E81" s="53"/>
      <c r="F81" s="53"/>
      <c r="G81" s="53"/>
      <c r="H81" s="53"/>
      <c r="I81" s="53"/>
      <c r="J81" s="53"/>
      <c r="K81" s="53"/>
      <c r="L81" s="53"/>
      <c r="M81" s="53"/>
      <c r="N81" s="53"/>
      <c r="O81" s="53"/>
      <c r="P81" s="53"/>
    </row>
    <row r="82" spans="2:16">
      <c r="B82" s="53"/>
      <c r="C82" s="53"/>
      <c r="D82" s="53"/>
      <c r="E82" s="53"/>
      <c r="F82" s="53"/>
      <c r="G82" s="53"/>
      <c r="H82" s="53"/>
      <c r="I82" s="53"/>
      <c r="J82" s="53"/>
      <c r="K82" s="53"/>
      <c r="L82" s="53"/>
      <c r="M82" s="53"/>
      <c r="N82" s="53"/>
      <c r="O82" s="53"/>
      <c r="P82" s="53"/>
    </row>
    <row r="83" spans="2:16">
      <c r="B83" s="53"/>
      <c r="C83" s="53"/>
      <c r="D83" s="53"/>
      <c r="E83" s="53"/>
      <c r="F83" s="53"/>
      <c r="G83" s="53"/>
    </row>
  </sheetData>
  <mergeCells count="18">
    <mergeCell ref="Q3:S3"/>
    <mergeCell ref="R4:R5"/>
    <mergeCell ref="Q16:S16"/>
    <mergeCell ref="R17:R18"/>
    <mergeCell ref="J3:J4"/>
    <mergeCell ref="J16:J17"/>
    <mergeCell ref="O4:O5"/>
    <mergeCell ref="L4:L5"/>
    <mergeCell ref="L17:L18"/>
    <mergeCell ref="O17:O18"/>
    <mergeCell ref="K16:M16"/>
    <mergeCell ref="N16:P16"/>
    <mergeCell ref="C28:E28"/>
    <mergeCell ref="F28:G28"/>
    <mergeCell ref="K3:M3"/>
    <mergeCell ref="N3:P3"/>
    <mergeCell ref="C3:E3"/>
    <mergeCell ref="F3:G3"/>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G38"/>
  <sheetViews>
    <sheetView showGridLines="0" zoomScale="85" zoomScaleNormal="85" workbookViewId="0">
      <pane xSplit="2" topLeftCell="C1" activePane="topRight" state="frozen"/>
      <selection activeCell="N35" sqref="N35"/>
      <selection pane="topRight" activeCell="E6" sqref="E6"/>
    </sheetView>
  </sheetViews>
  <sheetFormatPr baseColWidth="10" defaultColWidth="11.453125" defaultRowHeight="14"/>
  <cols>
    <col min="1" max="1" width="11.453125" style="46"/>
    <col min="2" max="2" width="68.81640625" style="46" customWidth="1"/>
    <col min="3" max="5" width="15.81640625" style="46" bestFit="1" customWidth="1"/>
    <col min="6" max="7" width="11.453125" style="46" bestFit="1" customWidth="1"/>
    <col min="8" max="16384" width="11.453125" style="46"/>
  </cols>
  <sheetData>
    <row r="1" spans="1:7" ht="14.5">
      <c r="A1" s="167" t="s">
        <v>39</v>
      </c>
    </row>
    <row r="2" spans="1:7" ht="14.5" thickBot="1"/>
    <row r="3" spans="1:7" customFormat="1" ht="18" customHeight="1">
      <c r="B3" s="917" t="s">
        <v>242</v>
      </c>
      <c r="C3" s="1880" t="s">
        <v>45</v>
      </c>
      <c r="D3" s="1881" t="e">
        <v>#REF!</v>
      </c>
      <c r="E3" s="1882" t="e">
        <v>#REF!</v>
      </c>
      <c r="F3" s="1880" t="s">
        <v>153</v>
      </c>
      <c r="G3" s="1882"/>
    </row>
    <row r="4" spans="1:7" customFormat="1" ht="15" thickBot="1">
      <c r="B4" s="918" t="s">
        <v>66</v>
      </c>
      <c r="C4" s="425" t="s">
        <v>249</v>
      </c>
      <c r="D4" s="426" t="s">
        <v>648</v>
      </c>
      <c r="E4" s="426" t="s">
        <v>705</v>
      </c>
      <c r="F4" s="919" t="s">
        <v>48</v>
      </c>
      <c r="G4" s="920" t="s">
        <v>49</v>
      </c>
    </row>
    <row r="5" spans="1:7" customFormat="1" ht="14.5">
      <c r="B5" s="921" t="s">
        <v>243</v>
      </c>
      <c r="C5" s="922">
        <v>-910189</v>
      </c>
      <c r="D5" s="923">
        <v>-857694</v>
      </c>
      <c r="E5" s="924">
        <v>-695733</v>
      </c>
      <c r="F5" s="925">
        <v>-0.18883308032934823</v>
      </c>
      <c r="G5" s="926">
        <v>-0.2356169982278406</v>
      </c>
    </row>
    <row r="6" spans="1:7" customFormat="1" ht="14.5">
      <c r="B6" s="477" t="s">
        <v>244</v>
      </c>
      <c r="C6" s="422">
        <v>95490</v>
      </c>
      <c r="D6" s="423">
        <v>114398</v>
      </c>
      <c r="E6" s="424">
        <v>113840</v>
      </c>
      <c r="F6" s="174">
        <v>-4.8777076522316821E-3</v>
      </c>
      <c r="G6" s="175">
        <v>0.19216671902817048</v>
      </c>
    </row>
    <row r="7" spans="1:7" s="145" customFormat="1" ht="17.25" customHeight="1" thickBot="1">
      <c r="B7" s="927" t="s">
        <v>245</v>
      </c>
      <c r="C7" s="479">
        <v>-814699</v>
      </c>
      <c r="D7" s="478">
        <v>-743296</v>
      </c>
      <c r="E7" s="480">
        <v>-581893</v>
      </c>
      <c r="F7" s="928">
        <v>-0.21714498665403822</v>
      </c>
      <c r="G7" s="929">
        <v>-0.28575707101641218</v>
      </c>
    </row>
    <row r="8" spans="1:7" customFormat="1" ht="15.5" thickBot="1">
      <c r="B8" s="930" t="s">
        <v>246</v>
      </c>
      <c r="C8" s="466">
        <v>2.2806794683524437E-2</v>
      </c>
      <c r="D8" s="468">
        <v>2.0625550392534459E-2</v>
      </c>
      <c r="E8" s="467">
        <v>1.6224032126925483E-2</v>
      </c>
      <c r="F8" s="206" t="s">
        <v>731</v>
      </c>
      <c r="G8" s="207" t="s">
        <v>732</v>
      </c>
    </row>
    <row r="9" spans="1:7" ht="29.75" customHeight="1">
      <c r="B9" s="1907" t="s">
        <v>936</v>
      </c>
      <c r="C9" s="1908"/>
      <c r="D9" s="1908"/>
      <c r="E9" s="1908"/>
      <c r="F9" s="1908"/>
      <c r="G9" s="1908"/>
    </row>
    <row r="10" spans="1:7">
      <c r="B10" s="53"/>
      <c r="C10" s="53"/>
      <c r="D10" s="53"/>
      <c r="E10" s="53"/>
      <c r="F10" s="53"/>
      <c r="G10" s="53"/>
    </row>
    <row r="11" spans="1:7" customFormat="1" ht="14.5">
      <c r="B11" s="208"/>
      <c r="C11" s="184"/>
      <c r="D11" s="184"/>
      <c r="E11" s="184"/>
      <c r="F11" s="53"/>
      <c r="G11" s="53"/>
    </row>
    <row r="12" spans="1:7" customFormat="1" ht="14.5" hidden="1">
      <c r="B12" s="53"/>
      <c r="C12" s="53"/>
      <c r="D12" s="53"/>
      <c r="E12" s="53"/>
      <c r="F12" s="53"/>
      <c r="G12" s="53"/>
    </row>
    <row r="13" spans="1:7" customFormat="1" ht="14.5" hidden="1">
      <c r="B13" s="917" t="s">
        <v>247</v>
      </c>
      <c r="C13" s="1880" t="s">
        <v>45</v>
      </c>
      <c r="D13" s="1881" t="e">
        <v>#REF!</v>
      </c>
      <c r="E13" s="1882" t="e">
        <v>#REF!</v>
      </c>
      <c r="F13" s="1880" t="s">
        <v>46</v>
      </c>
      <c r="G13" s="1882" t="s">
        <v>49</v>
      </c>
    </row>
    <row r="14" spans="1:7" ht="14.5" hidden="1" thickBot="1">
      <c r="B14" s="918" t="s">
        <v>154</v>
      </c>
      <c r="C14" s="425" t="s">
        <v>248</v>
      </c>
      <c r="D14" s="426" t="s">
        <v>249</v>
      </c>
      <c r="E14" s="426" t="s">
        <v>42</v>
      </c>
      <c r="F14" s="919" t="s">
        <v>48</v>
      </c>
      <c r="G14" s="920" t="s">
        <v>49</v>
      </c>
    </row>
    <row r="15" spans="1:7" hidden="1">
      <c r="B15" s="873" t="s">
        <v>250</v>
      </c>
      <c r="C15" s="922">
        <v>-799128.63817552384</v>
      </c>
      <c r="D15" s="923">
        <v>-1267173.3615104556</v>
      </c>
      <c r="E15" s="924">
        <v>-880854.20561832224</v>
      </c>
      <c r="F15" s="925">
        <v>-0.30486685375996658</v>
      </c>
      <c r="G15" s="926">
        <v>0.10226835022379448</v>
      </c>
    </row>
    <row r="16" spans="1:7" hidden="1">
      <c r="B16" s="203" t="s">
        <v>251</v>
      </c>
      <c r="C16" s="422">
        <v>75109</v>
      </c>
      <c r="D16" s="423">
        <v>86709</v>
      </c>
      <c r="E16" s="424">
        <v>95490</v>
      </c>
      <c r="F16" s="174">
        <v>0.10126976438431996</v>
      </c>
      <c r="G16" s="175">
        <v>0.2713523013220786</v>
      </c>
    </row>
    <row r="17" spans="2:7" ht="14.5" hidden="1" thickBot="1">
      <c r="B17" s="204" t="s">
        <v>252</v>
      </c>
      <c r="C17" s="479">
        <v>-724019.63817552384</v>
      </c>
      <c r="D17" s="478">
        <v>-1180464.3615104556</v>
      </c>
      <c r="E17" s="480">
        <v>-785364.20561832224</v>
      </c>
      <c r="F17" s="928">
        <v>-0.33469892762080972</v>
      </c>
      <c r="G17" s="929">
        <v>8.4727767326010936E-2</v>
      </c>
    </row>
    <row r="18" spans="2:7" ht="14.5" hidden="1" thickBot="1">
      <c r="B18" s="205" t="s">
        <v>253</v>
      </c>
      <c r="C18" s="466">
        <v>2.0892845725339067E-2</v>
      </c>
      <c r="D18" s="468">
        <v>3.3398211428714034E-2</v>
      </c>
      <c r="E18" s="467">
        <v>2.2799073271777343E-2</v>
      </c>
      <c r="F18" s="206" t="s">
        <v>254</v>
      </c>
      <c r="G18" s="207" t="s">
        <v>255</v>
      </c>
    </row>
    <row r="19" spans="2:7" hidden="1">
      <c r="B19" s="1906" t="s">
        <v>256</v>
      </c>
      <c r="C19" s="1906"/>
      <c r="D19" s="1906"/>
      <c r="E19" s="1906"/>
      <c r="F19" s="1906"/>
      <c r="G19" s="1906"/>
    </row>
    <row r="20" spans="2:7" hidden="1">
      <c r="B20" s="209"/>
      <c r="C20" s="210"/>
      <c r="D20" s="210"/>
      <c r="E20" s="211"/>
      <c r="F20" s="212"/>
      <c r="G20" s="213"/>
    </row>
    <row r="21" spans="2:7" hidden="1">
      <c r="B21" s="209"/>
      <c r="C21" s="210"/>
      <c r="D21" s="210"/>
      <c r="E21" s="211"/>
      <c r="F21" s="212"/>
      <c r="G21" s="213"/>
    </row>
    <row r="22" spans="2:7" hidden="1">
      <c r="B22" s="214"/>
      <c r="C22" s="214"/>
      <c r="D22" s="214"/>
      <c r="E22" s="215"/>
      <c r="F22" s="214"/>
      <c r="G22" s="214"/>
    </row>
    <row r="23" spans="2:7" hidden="1">
      <c r="B23" s="917" t="s">
        <v>257</v>
      </c>
      <c r="C23" s="1880" t="s">
        <v>45</v>
      </c>
      <c r="D23" s="1881" t="e">
        <v>#REF!</v>
      </c>
      <c r="E23" s="1882" t="e">
        <v>#REF!</v>
      </c>
      <c r="F23" s="1880" t="s">
        <v>46</v>
      </c>
      <c r="G23" s="1882" t="s">
        <v>49</v>
      </c>
    </row>
    <row r="24" spans="2:7" ht="14.5" hidden="1" thickBot="1">
      <c r="B24" s="918" t="s">
        <v>154</v>
      </c>
      <c r="C24" s="425" t="s">
        <v>248</v>
      </c>
      <c r="D24" s="426" t="s">
        <v>249</v>
      </c>
      <c r="E24" s="426" t="s">
        <v>42</v>
      </c>
      <c r="F24" s="364" t="s">
        <v>48</v>
      </c>
      <c r="G24" s="365" t="s">
        <v>49</v>
      </c>
    </row>
    <row r="25" spans="2:7" hidden="1">
      <c r="B25" s="873" t="s">
        <v>250</v>
      </c>
      <c r="C25" s="922">
        <v>-2978.3618244761601</v>
      </c>
      <c r="D25" s="923">
        <v>7010.3615104556084</v>
      </c>
      <c r="E25" s="924">
        <v>-29334.794381677755</v>
      </c>
      <c r="F25" s="925">
        <v>-5.1844909621174819</v>
      </c>
      <c r="G25" s="926">
        <v>8.8493051249195407</v>
      </c>
    </row>
    <row r="26" spans="2:7" hidden="1">
      <c r="B26" s="203" t="s">
        <v>251</v>
      </c>
      <c r="C26" s="422" t="s">
        <v>258</v>
      </c>
      <c r="D26" s="423" t="s">
        <v>258</v>
      </c>
      <c r="E26" s="424" t="s">
        <v>258</v>
      </c>
      <c r="F26" s="174" t="s">
        <v>258</v>
      </c>
      <c r="G26" s="175" t="s">
        <v>258</v>
      </c>
    </row>
    <row r="27" spans="2:7" ht="14.5" hidden="1" thickBot="1">
      <c r="B27" s="204" t="s">
        <v>252</v>
      </c>
      <c r="C27" s="479">
        <v>-2978.3618244761601</v>
      </c>
      <c r="D27" s="478">
        <v>7010.3615104556084</v>
      </c>
      <c r="E27" s="480">
        <v>-29334.794381677755</v>
      </c>
      <c r="F27" s="928">
        <v>-5.1844909621174819</v>
      </c>
      <c r="G27" s="929">
        <v>8.8493051249195407</v>
      </c>
    </row>
    <row r="28" spans="2:7" ht="14.5" hidden="1" thickBot="1">
      <c r="B28" s="205" t="s">
        <v>259</v>
      </c>
      <c r="C28" s="466">
        <v>1.8188714496789832E-3</v>
      </c>
      <c r="D28" s="468">
        <v>-7.7990336403869921E-3</v>
      </c>
      <c r="E28" s="467">
        <v>3.8992332778235279E-2</v>
      </c>
      <c r="F28" s="206" t="s">
        <v>260</v>
      </c>
      <c r="G28" s="207" t="s">
        <v>261</v>
      </c>
    </row>
    <row r="29" spans="2:7" hidden="1">
      <c r="B29" s="1906" t="s">
        <v>262</v>
      </c>
      <c r="C29" s="1906"/>
      <c r="D29" s="1906"/>
      <c r="E29" s="1906"/>
      <c r="F29" s="1906"/>
      <c r="G29" s="1906"/>
    </row>
    <row r="30" spans="2:7" hidden="1">
      <c r="B30" s="53"/>
      <c r="C30" s="53"/>
      <c r="D30" s="53"/>
      <c r="E30" s="53"/>
      <c r="F30" s="53"/>
      <c r="G30" s="53"/>
    </row>
    <row r="31" spans="2:7" ht="14.5">
      <c r="B31" s="90"/>
      <c r="C31" s="90"/>
      <c r="D31" s="90"/>
      <c r="E31" s="90"/>
      <c r="F31" s="90"/>
      <c r="G31" s="90"/>
    </row>
    <row r="32" spans="2:7" ht="14.5">
      <c r="B32" s="90"/>
      <c r="C32" s="90"/>
      <c r="D32" s="90"/>
      <c r="E32" s="90"/>
      <c r="F32" s="90"/>
      <c r="G32" s="90"/>
    </row>
    <row r="33" spans="2:7" ht="14.5">
      <c r="B33" s="167"/>
      <c r="C33" s="90"/>
      <c r="D33" s="90"/>
      <c r="E33" s="90"/>
      <c r="F33" s="90"/>
      <c r="G33" s="90"/>
    </row>
    <row r="34" spans="2:7" ht="14.5">
      <c r="B34" s="90"/>
      <c r="C34" s="90"/>
      <c r="D34" s="90"/>
      <c r="E34" s="90"/>
      <c r="F34" s="90"/>
      <c r="G34" s="90"/>
    </row>
    <row r="35" spans="2:7" ht="14.5">
      <c r="B35"/>
      <c r="C35" s="90"/>
      <c r="D35" s="90"/>
      <c r="E35" s="90"/>
      <c r="F35" s="90"/>
      <c r="G35" s="90"/>
    </row>
    <row r="36" spans="2:7" ht="14.5">
      <c r="B36" s="90"/>
      <c r="C36" s="90"/>
      <c r="D36" s="90"/>
      <c r="E36" s="90"/>
      <c r="F36" s="90"/>
      <c r="G36" s="90"/>
    </row>
    <row r="37" spans="2:7" ht="14.5">
      <c r="B37" s="90"/>
      <c r="C37" s="90"/>
      <c r="D37" s="90"/>
      <c r="E37" s="90"/>
      <c r="F37" s="90"/>
      <c r="G37" s="90"/>
    </row>
    <row r="38" spans="2:7" ht="14.5">
      <c r="B38" s="90"/>
      <c r="C38" s="90"/>
      <c r="D38" s="90"/>
      <c r="E38" s="90"/>
      <c r="F38" s="90"/>
      <c r="G38" s="90"/>
    </row>
  </sheetData>
  <mergeCells count="9">
    <mergeCell ref="B19:G19"/>
    <mergeCell ref="C23:E23"/>
    <mergeCell ref="F23:G23"/>
    <mergeCell ref="B29:G29"/>
    <mergeCell ref="C3:E3"/>
    <mergeCell ref="F3:G3"/>
    <mergeCell ref="C13:E13"/>
    <mergeCell ref="F13:G13"/>
    <mergeCell ref="B9:G9"/>
  </mergeCells>
  <hyperlinks>
    <hyperlink ref="A1" location="Índice!A1" display="Volver al índice" xr:uid="{4E6FFC0B-CD14-4980-A502-151B9D46B8AD}"/>
  </hyperlinks>
  <pageMargins left="0.7" right="0.7" top="0.75" bottom="0.75" header="0.3" footer="0.3"/>
  <pageSetup orientation="portrait" horizontalDpi="4294967293" verticalDpi="1200" r:id="rId1"/>
  <headerFooter>
    <oddFooter>&amp;C_x000D_&amp;1#&amp;"Calibri"&amp;8&amp;K0000FF Datos elaborados por BCP para uso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I44"/>
  <sheetViews>
    <sheetView showGridLines="0" zoomScale="83" zoomScaleNormal="100" workbookViewId="0">
      <pane xSplit="2" topLeftCell="C1" activePane="topRight" state="frozen"/>
      <selection activeCell="F74" sqref="F74"/>
      <selection pane="topRight" activeCell="E6" sqref="E6"/>
    </sheetView>
  </sheetViews>
  <sheetFormatPr baseColWidth="10" defaultColWidth="11.453125" defaultRowHeight="14"/>
  <cols>
    <col min="1" max="1" width="11.453125" style="46"/>
    <col min="2" max="2" width="36.54296875" style="46" customWidth="1"/>
    <col min="3" max="4" width="13" style="46" bestFit="1" customWidth="1"/>
    <col min="5" max="5" width="12.453125" style="46" bestFit="1" customWidth="1"/>
    <col min="6" max="6" width="12.1796875" style="46" bestFit="1" customWidth="1"/>
    <col min="7" max="7" width="9.453125" style="46" bestFit="1" customWidth="1"/>
    <col min="8" max="16384" width="11.453125" style="46"/>
  </cols>
  <sheetData>
    <row r="1" spans="1:9" ht="14.5">
      <c r="A1" s="167" t="s">
        <v>39</v>
      </c>
    </row>
    <row r="2" spans="1:9" ht="14.5" thickBot="1"/>
    <row r="3" spans="1:9" ht="14.5">
      <c r="B3" s="593" t="s">
        <v>793</v>
      </c>
      <c r="C3" s="1899" t="s">
        <v>45</v>
      </c>
      <c r="D3" s="1912"/>
      <c r="E3" s="1912"/>
      <c r="F3" s="1899" t="s">
        <v>46</v>
      </c>
      <c r="G3" s="1913"/>
      <c r="H3" s="53"/>
    </row>
    <row r="4" spans="1:9" ht="14.5" thickBot="1">
      <c r="B4" s="1499" t="s">
        <v>66</v>
      </c>
      <c r="C4" s="931" t="s">
        <v>249</v>
      </c>
      <c r="D4" s="932" t="s">
        <v>648</v>
      </c>
      <c r="E4" s="932" t="s">
        <v>705</v>
      </c>
      <c r="F4" s="931" t="s">
        <v>48</v>
      </c>
      <c r="G4" s="933" t="s">
        <v>49</v>
      </c>
      <c r="H4" s="53"/>
    </row>
    <row r="5" spans="1:9" ht="14.5">
      <c r="B5" s="601" t="s">
        <v>263</v>
      </c>
      <c r="C5" s="594">
        <v>856565</v>
      </c>
      <c r="D5" s="595">
        <v>973338</v>
      </c>
      <c r="E5" s="595">
        <v>994024</v>
      </c>
      <c r="F5" s="596">
        <v>2.1252637829818566E-2</v>
      </c>
      <c r="G5" s="597">
        <v>0.16047702159205657</v>
      </c>
      <c r="H5" s="53"/>
      <c r="I5" s="299"/>
    </row>
    <row r="6" spans="1:9" ht="15" thickBot="1">
      <c r="B6" s="934" t="s">
        <v>264</v>
      </c>
      <c r="C6" s="935">
        <v>305370</v>
      </c>
      <c r="D6" s="936">
        <v>385230</v>
      </c>
      <c r="E6" s="936">
        <v>343814</v>
      </c>
      <c r="F6" s="937">
        <v>-0.10750979934065363</v>
      </c>
      <c r="G6" s="938">
        <v>0.12589317876674189</v>
      </c>
      <c r="H6" s="53"/>
    </row>
    <row r="7" spans="1:9" ht="15" thickBot="1">
      <c r="B7" s="606" t="s">
        <v>265</v>
      </c>
      <c r="C7" s="481">
        <v>1161935</v>
      </c>
      <c r="D7" s="482">
        <v>1358568</v>
      </c>
      <c r="E7" s="482">
        <v>1337838</v>
      </c>
      <c r="F7" s="405">
        <v>-1.5258713586658867E-2</v>
      </c>
      <c r="G7" s="406">
        <v>0.15138798641920581</v>
      </c>
      <c r="H7" s="53"/>
    </row>
    <row r="8" spans="1:9">
      <c r="B8" s="1914" t="s">
        <v>794</v>
      </c>
      <c r="C8" s="1914"/>
      <c r="D8" s="1914"/>
      <c r="E8" s="1914"/>
      <c r="F8" s="1914"/>
      <c r="G8" s="1914"/>
      <c r="H8" s="53"/>
    </row>
    <row r="9" spans="1:9" ht="23.5" customHeight="1">
      <c r="B9" s="1915"/>
      <c r="C9" s="1915"/>
      <c r="D9" s="1915"/>
      <c r="E9" s="1915"/>
      <c r="F9" s="1915"/>
      <c r="G9" s="1915"/>
      <c r="H9" s="53"/>
    </row>
    <row r="10" spans="1:9" ht="15" thickBot="1">
      <c r="B10" s="598"/>
      <c r="C10" s="599"/>
      <c r="D10" s="599"/>
      <c r="E10" s="599"/>
      <c r="F10" s="600"/>
      <c r="G10" s="600"/>
      <c r="H10" s="53"/>
    </row>
    <row r="11" spans="1:9">
      <c r="B11" s="593" t="s">
        <v>795</v>
      </c>
      <c r="C11" s="1899" t="s">
        <v>45</v>
      </c>
      <c r="D11" s="1912"/>
      <c r="E11" s="1912"/>
      <c r="F11" s="1899" t="s">
        <v>46</v>
      </c>
      <c r="G11" s="1913"/>
      <c r="H11" s="53"/>
    </row>
    <row r="12" spans="1:9" ht="14.5" thickBot="1">
      <c r="B12" s="1499" t="s">
        <v>796</v>
      </c>
      <c r="C12" s="931" t="s">
        <v>249</v>
      </c>
      <c r="D12" s="932" t="s">
        <v>648</v>
      </c>
      <c r="E12" s="932" t="s">
        <v>705</v>
      </c>
      <c r="F12" s="931" t="s">
        <v>48</v>
      </c>
      <c r="G12" s="933" t="s">
        <v>49</v>
      </c>
      <c r="H12" s="53"/>
    </row>
    <row r="13" spans="1:9" ht="16.5">
      <c r="B13" s="601" t="s">
        <v>797</v>
      </c>
      <c r="C13" s="594">
        <v>704628</v>
      </c>
      <c r="D13" s="595">
        <v>809060</v>
      </c>
      <c r="E13" s="595">
        <v>831427</v>
      </c>
      <c r="F13" s="596">
        <v>2.7645662868019727E-2</v>
      </c>
      <c r="G13" s="597">
        <v>0.17995169082125595</v>
      </c>
      <c r="H13" s="53"/>
    </row>
    <row r="14" spans="1:9" ht="16.5">
      <c r="B14" s="355" t="s">
        <v>798</v>
      </c>
      <c r="C14" s="602">
        <v>14868</v>
      </c>
      <c r="D14" s="603">
        <v>14197</v>
      </c>
      <c r="E14" s="603">
        <v>12844</v>
      </c>
      <c r="F14" s="604">
        <v>-9.5301824329083629E-2</v>
      </c>
      <c r="G14" s="605">
        <v>-0.13613128867366153</v>
      </c>
      <c r="H14" s="53"/>
    </row>
    <row r="15" spans="1:9" ht="14.5">
      <c r="B15" s="355" t="s">
        <v>44</v>
      </c>
      <c r="C15" s="602">
        <v>24173</v>
      </c>
      <c r="D15" s="603">
        <v>24108</v>
      </c>
      <c r="E15" s="603">
        <v>28339</v>
      </c>
      <c r="F15" s="604">
        <v>0.1755019080803053</v>
      </c>
      <c r="G15" s="605">
        <v>0.1723410416580482</v>
      </c>
      <c r="H15" s="53"/>
    </row>
    <row r="16" spans="1:9" ht="14.5">
      <c r="B16" s="355" t="s">
        <v>139</v>
      </c>
      <c r="C16" s="602">
        <v>11250</v>
      </c>
      <c r="D16" s="603">
        <v>11356</v>
      </c>
      <c r="E16" s="603">
        <v>9126</v>
      </c>
      <c r="F16" s="604">
        <v>-0.19637196195843609</v>
      </c>
      <c r="G16" s="605">
        <v>-0.18879999999999997</v>
      </c>
      <c r="H16" s="53"/>
    </row>
    <row r="17" spans="2:8" ht="14.5">
      <c r="B17" s="355" t="s">
        <v>267</v>
      </c>
      <c r="C17" s="602">
        <v>-3199</v>
      </c>
      <c r="D17" s="603">
        <v>-3115</v>
      </c>
      <c r="E17" s="603">
        <v>-3757</v>
      </c>
      <c r="F17" s="604">
        <v>0.20609951845906904</v>
      </c>
      <c r="G17" s="605">
        <v>0.1744295092216317</v>
      </c>
      <c r="H17" s="53"/>
    </row>
    <row r="18" spans="2:8" ht="14.5">
      <c r="B18" s="355" t="s">
        <v>268</v>
      </c>
      <c r="C18" s="602">
        <v>94528</v>
      </c>
      <c r="D18" s="603">
        <v>88102</v>
      </c>
      <c r="E18" s="603">
        <v>94072</v>
      </c>
      <c r="F18" s="604">
        <v>6.7762366348096625E-2</v>
      </c>
      <c r="G18" s="605">
        <v>-4.823967501692672E-3</v>
      </c>
      <c r="H18" s="53"/>
    </row>
    <row r="19" spans="2:8" ht="14.5">
      <c r="B19" s="355" t="s">
        <v>150</v>
      </c>
      <c r="C19" s="602">
        <v>17062</v>
      </c>
      <c r="D19" s="603">
        <v>15170</v>
      </c>
      <c r="E19" s="603">
        <v>13826</v>
      </c>
      <c r="F19" s="604">
        <v>-8.8595912986156877E-2</v>
      </c>
      <c r="G19" s="605">
        <v>-0.18966123549408043</v>
      </c>
      <c r="H19" s="53"/>
    </row>
    <row r="20" spans="2:8" ht="14.5">
      <c r="B20" s="355" t="s">
        <v>269</v>
      </c>
      <c r="C20" s="602">
        <v>128148</v>
      </c>
      <c r="D20" s="603">
        <v>131199</v>
      </c>
      <c r="E20" s="603">
        <v>136264</v>
      </c>
      <c r="F20" s="604">
        <v>3.8605477175893022E-2</v>
      </c>
      <c r="G20" s="605">
        <v>6.3333021194244221E-2</v>
      </c>
      <c r="H20" s="53"/>
    </row>
    <row r="21" spans="2:8" ht="17" thickBot="1">
      <c r="B21" s="934" t="s">
        <v>799</v>
      </c>
      <c r="C21" s="935">
        <v>-134893</v>
      </c>
      <c r="D21" s="936">
        <v>-116738</v>
      </c>
      <c r="E21" s="936">
        <v>-128117</v>
      </c>
      <c r="F21" s="937">
        <v>9.7474686905720587E-2</v>
      </c>
      <c r="G21" s="938">
        <v>-5.023240642583382E-2</v>
      </c>
      <c r="H21" s="53"/>
    </row>
    <row r="22" spans="2:8" ht="15" thickBot="1">
      <c r="B22" s="606" t="s">
        <v>270</v>
      </c>
      <c r="C22" s="481">
        <v>856565</v>
      </c>
      <c r="D22" s="482">
        <v>973339</v>
      </c>
      <c r="E22" s="482">
        <v>994024</v>
      </c>
      <c r="F22" s="405">
        <v>2.125158860376497E-2</v>
      </c>
      <c r="G22" s="406">
        <v>0.16047702159205657</v>
      </c>
      <c r="H22" s="53"/>
    </row>
    <row r="23" spans="2:8" ht="30.5" customHeight="1">
      <c r="B23" s="1916" t="s">
        <v>800</v>
      </c>
      <c r="C23" s="1916"/>
      <c r="D23" s="1916"/>
      <c r="E23" s="1916"/>
      <c r="F23" s="1916"/>
      <c r="G23" s="1916"/>
      <c r="H23" s="53"/>
    </row>
    <row r="24" spans="2:8" s="1725" customFormat="1" ht="32.5" customHeight="1">
      <c r="B24" s="1917" t="s">
        <v>802</v>
      </c>
      <c r="C24" s="1917"/>
      <c r="D24" s="1917"/>
      <c r="E24" s="1917"/>
      <c r="F24" s="1917"/>
      <c r="G24" s="1917"/>
      <c r="H24" s="1726"/>
    </row>
    <row r="25" spans="2:8" ht="14.5">
      <c r="B25" s="708" t="s">
        <v>801</v>
      </c>
      <c r="C25" s="599"/>
      <c r="D25" s="599"/>
      <c r="E25" s="599"/>
      <c r="F25" s="600"/>
      <c r="G25" s="600"/>
      <c r="H25" s="53"/>
    </row>
    <row r="26" spans="2:8" customFormat="1" ht="15" thickBot="1">
      <c r="B26" s="53"/>
      <c r="C26" s="53"/>
      <c r="D26" s="53"/>
      <c r="E26" s="53"/>
      <c r="F26" s="53"/>
      <c r="G26" s="53"/>
      <c r="H26" s="53"/>
    </row>
    <row r="27" spans="2:8" ht="14.5">
      <c r="B27" s="939" t="s">
        <v>271</v>
      </c>
      <c r="C27" s="709"/>
      <c r="D27" s="709" t="s">
        <v>45</v>
      </c>
      <c r="E27" s="710"/>
      <c r="F27" s="1910" t="s">
        <v>46</v>
      </c>
      <c r="G27" s="1911"/>
      <c r="H27" s="53"/>
    </row>
    <row r="28" spans="2:8" ht="15" thickBot="1">
      <c r="B28" s="711" t="s">
        <v>803</v>
      </c>
      <c r="C28" s="940" t="s">
        <v>249</v>
      </c>
      <c r="D28" s="940" t="s">
        <v>648</v>
      </c>
      <c r="E28" s="941" t="s">
        <v>705</v>
      </c>
      <c r="F28" s="916" t="s">
        <v>48</v>
      </c>
      <c r="G28" s="942" t="s">
        <v>49</v>
      </c>
      <c r="H28" s="53"/>
    </row>
    <row r="29" spans="2:8" ht="16.5">
      <c r="B29" s="712" t="s">
        <v>272</v>
      </c>
      <c r="C29" s="1727">
        <v>271.943608612856</v>
      </c>
      <c r="D29" s="1728">
        <v>281.29840472019407</v>
      </c>
      <c r="E29" s="1729">
        <v>277.54893348388629</v>
      </c>
      <c r="F29" s="713">
        <v>-1.3329159260740742E-2</v>
      </c>
      <c r="G29" s="714">
        <v>2.0612085349687836E-2</v>
      </c>
      <c r="H29" s="53"/>
    </row>
    <row r="30" spans="2:8" ht="16.5">
      <c r="B30" s="712" t="s">
        <v>273</v>
      </c>
      <c r="C30" s="1727">
        <v>53.981073570617056</v>
      </c>
      <c r="D30" s="1728">
        <v>114.07382918101314</v>
      </c>
      <c r="E30" s="1729">
        <v>120.45250858270639</v>
      </c>
      <c r="F30" s="436">
        <v>5.5917114797396028E-2</v>
      </c>
      <c r="G30" s="402">
        <v>1.2313840873344732</v>
      </c>
      <c r="H30" s="53"/>
    </row>
    <row r="31" spans="2:8" ht="16.5">
      <c r="B31" s="712" t="s">
        <v>274</v>
      </c>
      <c r="C31" s="1727">
        <v>179.31440189599999</v>
      </c>
      <c r="D31" s="1728">
        <v>192.33578371800002</v>
      </c>
      <c r="E31" s="1729">
        <v>200.128221215</v>
      </c>
      <c r="F31" s="436">
        <v>4.051475677778793E-2</v>
      </c>
      <c r="G31" s="402">
        <v>0.11607444298351299</v>
      </c>
      <c r="H31" s="53"/>
    </row>
    <row r="32" spans="2:8" ht="16.5">
      <c r="B32" s="715" t="s">
        <v>275</v>
      </c>
      <c r="C32" s="1727">
        <v>89.526040154000015</v>
      </c>
      <c r="D32" s="1728">
        <v>97.746699933999992</v>
      </c>
      <c r="E32" s="1729">
        <v>97.600613999000004</v>
      </c>
      <c r="F32" s="436">
        <v>-1.4945357244656732E-3</v>
      </c>
      <c r="G32" s="402">
        <v>9.0192460552374953E-2</v>
      </c>
      <c r="H32" s="53"/>
    </row>
    <row r="33" spans="2:8" ht="14.5">
      <c r="B33" s="712" t="s">
        <v>276</v>
      </c>
      <c r="C33" s="1727">
        <v>57.305925709999997</v>
      </c>
      <c r="D33" s="1728">
        <v>55.064096685999999</v>
      </c>
      <c r="E33" s="1729">
        <v>56.229722276000011</v>
      </c>
      <c r="F33" s="436">
        <v>2.1168522869755346E-2</v>
      </c>
      <c r="G33" s="402">
        <v>-1.8779967702575395E-2</v>
      </c>
      <c r="H33" s="53"/>
    </row>
    <row r="34" spans="2:8" ht="14.5">
      <c r="B34" s="712" t="s">
        <v>277</v>
      </c>
      <c r="C34" s="1727">
        <v>33.645122980000004</v>
      </c>
      <c r="D34" s="1728">
        <v>35.05301395</v>
      </c>
      <c r="E34" s="1729">
        <v>48.121581450000001</v>
      </c>
      <c r="F34" s="436">
        <v>0.37282293381793497</v>
      </c>
      <c r="G34" s="402">
        <v>0.43026915011145528</v>
      </c>
      <c r="H34" s="53"/>
    </row>
    <row r="35" spans="2:8" ht="14.5">
      <c r="B35" s="712" t="s">
        <v>278</v>
      </c>
      <c r="C35" s="1727">
        <v>9.4721718380000031</v>
      </c>
      <c r="D35" s="1728">
        <v>19.366139520000004</v>
      </c>
      <c r="E35" s="1729">
        <v>14.931842974000002</v>
      </c>
      <c r="F35" s="436">
        <v>-0.22897163068667192</v>
      </c>
      <c r="G35" s="402">
        <v>0.57639063452134098</v>
      </c>
      <c r="H35" s="53"/>
    </row>
    <row r="36" spans="2:8" ht="17" thickBot="1">
      <c r="B36" s="712" t="s">
        <v>279</v>
      </c>
      <c r="C36" s="1727">
        <v>9.4443437045265668</v>
      </c>
      <c r="D36" s="1728">
        <v>14.12524414179282</v>
      </c>
      <c r="E36" s="1729">
        <v>16.384479564407272</v>
      </c>
      <c r="F36" s="436">
        <v>0.15994310611099305</v>
      </c>
      <c r="G36" s="402">
        <v>0.73484575286627662</v>
      </c>
      <c r="H36" s="53"/>
    </row>
    <row r="37" spans="2:8" ht="15" thickBot="1">
      <c r="B37" s="716" t="s">
        <v>147</v>
      </c>
      <c r="C37" s="1730">
        <v>704.63268846599965</v>
      </c>
      <c r="D37" s="1731">
        <v>809.06321185100012</v>
      </c>
      <c r="E37" s="1732">
        <v>831.39790354499985</v>
      </c>
      <c r="F37" s="717">
        <v>2.7605620138013265E-2</v>
      </c>
      <c r="G37" s="718">
        <v>0.17990254660902938</v>
      </c>
      <c r="H37" s="53"/>
    </row>
    <row r="38" spans="2:8">
      <c r="B38" s="719" t="s">
        <v>280</v>
      </c>
      <c r="C38" s="53"/>
      <c r="D38" s="53"/>
      <c r="E38" s="53"/>
      <c r="F38" s="53"/>
      <c r="G38" s="53"/>
      <c r="H38" s="53"/>
    </row>
    <row r="39" spans="2:8" ht="36.5" customHeight="1">
      <c r="B39" s="1909" t="s">
        <v>804</v>
      </c>
      <c r="C39" s="1909"/>
      <c r="D39" s="1909"/>
      <c r="E39" s="1909"/>
      <c r="F39" s="1909"/>
      <c r="G39" s="1909"/>
      <c r="H39" s="53"/>
    </row>
    <row r="40" spans="2:8" ht="26.5" customHeight="1">
      <c r="B40" s="1909" t="s">
        <v>872</v>
      </c>
      <c r="C40" s="1909"/>
      <c r="D40" s="1909"/>
      <c r="E40" s="1909"/>
      <c r="F40" s="1909"/>
      <c r="G40" s="1909"/>
      <c r="H40" s="53"/>
    </row>
    <row r="41" spans="2:8">
      <c r="B41" s="719" t="s">
        <v>805</v>
      </c>
      <c r="C41" s="53"/>
      <c r="D41" s="53"/>
      <c r="E41" s="53"/>
      <c r="F41" s="53"/>
      <c r="G41" s="53"/>
      <c r="H41" s="53"/>
    </row>
    <row r="42" spans="2:8">
      <c r="B42" s="719" t="s">
        <v>806</v>
      </c>
      <c r="C42" s="53"/>
      <c r="D42" s="53"/>
      <c r="E42" s="53"/>
      <c r="F42" s="53"/>
      <c r="G42" s="53"/>
      <c r="H42" s="53"/>
    </row>
    <row r="43" spans="2:8">
      <c r="B43" s="719" t="s">
        <v>807</v>
      </c>
    </row>
    <row r="44" spans="2:8" ht="14.5">
      <c r="B44" s="167"/>
    </row>
  </sheetData>
  <mergeCells count="10">
    <mergeCell ref="B39:G39"/>
    <mergeCell ref="B40:G40"/>
    <mergeCell ref="F27:G27"/>
    <mergeCell ref="C3:E3"/>
    <mergeCell ref="F3:G3"/>
    <mergeCell ref="C11:E11"/>
    <mergeCell ref="F11:G11"/>
    <mergeCell ref="B8:G9"/>
    <mergeCell ref="B23:G23"/>
    <mergeCell ref="B24:G24"/>
  </mergeCells>
  <hyperlinks>
    <hyperlink ref="A1" location="Índice!A1" display="Volver al índice" xr:uid="{6E8D078C-97AB-4DB9-9278-BD4742765205}"/>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G14"/>
  <sheetViews>
    <sheetView showGridLines="0" zoomScale="80" zoomScaleNormal="80" workbookViewId="0">
      <pane xSplit="2" topLeftCell="C1" activePane="topRight" state="frozen"/>
      <selection activeCell="F74" sqref="F74"/>
      <selection pane="topRight" activeCell="D5" sqref="D5"/>
    </sheetView>
  </sheetViews>
  <sheetFormatPr baseColWidth="10" defaultColWidth="11.453125" defaultRowHeight="14"/>
  <cols>
    <col min="1" max="1" width="11.453125" style="46"/>
    <col min="2" max="2" width="47" style="46" customWidth="1"/>
    <col min="3" max="4" width="13" style="46" bestFit="1" customWidth="1"/>
    <col min="5" max="5" width="12.453125" style="46" bestFit="1" customWidth="1"/>
    <col min="6" max="6" width="9.81640625" style="46" bestFit="1" customWidth="1"/>
    <col min="7" max="7" width="9.1796875" style="46" bestFit="1" customWidth="1"/>
    <col min="8" max="16384" width="11.453125" style="46"/>
  </cols>
  <sheetData>
    <row r="1" spans="1:7" ht="14.5">
      <c r="A1" s="167" t="s">
        <v>39</v>
      </c>
    </row>
    <row r="2" spans="1:7" ht="14.5" thickBot="1"/>
    <row r="3" spans="1:7" ht="14.5">
      <c r="B3" s="593" t="s">
        <v>808</v>
      </c>
      <c r="C3" s="1899" t="s">
        <v>45</v>
      </c>
      <c r="D3" s="1912"/>
      <c r="E3" s="1912"/>
      <c r="F3" s="1899" t="s">
        <v>46</v>
      </c>
      <c r="G3" s="1913"/>
    </row>
    <row r="4" spans="1:7" ht="14.5" thickBot="1">
      <c r="B4" s="1500" t="s">
        <v>66</v>
      </c>
      <c r="C4" s="931" t="s">
        <v>249</v>
      </c>
      <c r="D4" s="932" t="s">
        <v>648</v>
      </c>
      <c r="E4" s="932" t="s">
        <v>705</v>
      </c>
      <c r="F4" s="931" t="s">
        <v>48</v>
      </c>
      <c r="G4" s="933" t="s">
        <v>49</v>
      </c>
    </row>
    <row r="5" spans="1:7">
      <c r="B5" s="686" t="s">
        <v>281</v>
      </c>
      <c r="C5" s="1501">
        <v>61745</v>
      </c>
      <c r="D5" s="1502">
        <v>-47377</v>
      </c>
      <c r="E5" s="1502">
        <v>-28149</v>
      </c>
      <c r="F5" s="1503">
        <v>-0.40585094032969582</v>
      </c>
      <c r="G5" s="1504">
        <v>-1.4558911652765407</v>
      </c>
    </row>
    <row r="6" spans="1:7" ht="14.5">
      <c r="B6" s="686" t="s">
        <v>809</v>
      </c>
      <c r="C6" s="1505">
        <v>32295</v>
      </c>
      <c r="D6" s="1506">
        <v>38560</v>
      </c>
      <c r="E6" s="1506">
        <v>24068</v>
      </c>
      <c r="F6" s="1507">
        <v>-0.3758298755186722</v>
      </c>
      <c r="G6" s="1508">
        <v>-0.25474531661247868</v>
      </c>
    </row>
    <row r="7" spans="1:7" ht="14.5">
      <c r="B7" s="686" t="s">
        <v>810</v>
      </c>
      <c r="C7" s="1505">
        <v>39984</v>
      </c>
      <c r="D7" s="1506">
        <v>77962</v>
      </c>
      <c r="E7" s="1506">
        <v>18499</v>
      </c>
      <c r="F7" s="1507">
        <v>-0.76271773428080347</v>
      </c>
      <c r="G7" s="1508">
        <v>-0.53733993597438978</v>
      </c>
    </row>
    <row r="8" spans="1:7">
      <c r="B8" s="686" t="s">
        <v>282</v>
      </c>
      <c r="C8" s="1505">
        <v>-5621</v>
      </c>
      <c r="D8" s="1506">
        <v>-21365</v>
      </c>
      <c r="E8" s="1506">
        <v>15959</v>
      </c>
      <c r="F8" s="1507">
        <v>-1.7469693423824011</v>
      </c>
      <c r="G8" s="1508">
        <v>-3.8391745241060309</v>
      </c>
    </row>
    <row r="9" spans="1:7" ht="14.5" thickBot="1">
      <c r="B9" s="686" t="s">
        <v>283</v>
      </c>
      <c r="C9" s="1505">
        <v>102221</v>
      </c>
      <c r="D9" s="1506">
        <v>176384</v>
      </c>
      <c r="E9" s="1506">
        <v>322001</v>
      </c>
      <c r="F9" s="1507">
        <v>0.82556807873730054</v>
      </c>
      <c r="G9" s="1508">
        <v>2.1500474462194656</v>
      </c>
    </row>
    <row r="10" spans="1:7" s="170" customFormat="1" ht="14.5" thickBot="1">
      <c r="B10" s="1437" t="s">
        <v>284</v>
      </c>
      <c r="C10" s="1509">
        <v>230624</v>
      </c>
      <c r="D10" s="1510">
        <v>224164</v>
      </c>
      <c r="E10" s="1510">
        <v>352378</v>
      </c>
      <c r="F10" s="1511">
        <v>0.57196516835888001</v>
      </c>
      <c r="G10" s="1512">
        <v>0.52793291244623286</v>
      </c>
    </row>
    <row r="11" spans="1:7" ht="39.5" customHeight="1">
      <c r="B11" s="1918" t="s">
        <v>873</v>
      </c>
      <c r="C11" s="1919"/>
      <c r="D11" s="1919"/>
      <c r="E11" s="1919"/>
      <c r="F11" s="1919"/>
      <c r="G11" s="1919"/>
    </row>
    <row r="12" spans="1:7">
      <c r="B12" s="50" t="s">
        <v>811</v>
      </c>
      <c r="C12" s="53"/>
      <c r="D12" s="53"/>
      <c r="E12" s="53"/>
      <c r="F12" s="53"/>
      <c r="G12" s="53"/>
    </row>
    <row r="13" spans="1:7" ht="54" customHeight="1">
      <c r="B13" s="1920" t="s">
        <v>812</v>
      </c>
      <c r="C13" s="1853"/>
      <c r="D13" s="1853"/>
      <c r="E13" s="1853"/>
      <c r="F13" s="1853"/>
      <c r="G13" s="1853"/>
    </row>
    <row r="14" spans="1:7" ht="14.5">
      <c r="B14" s="216"/>
    </row>
  </sheetData>
  <mergeCells count="4">
    <mergeCell ref="C3:E3"/>
    <mergeCell ref="F3:G3"/>
    <mergeCell ref="B11:G11"/>
    <mergeCell ref="B13:G13"/>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AB32"/>
  <sheetViews>
    <sheetView showGridLines="0" zoomScale="55" zoomScaleNormal="55" workbookViewId="0">
      <pane xSplit="3" topLeftCell="D1" activePane="topRight" state="frozen"/>
      <selection activeCell="N35" sqref="N35"/>
      <selection pane="topRight" activeCell="E7" sqref="E7"/>
    </sheetView>
  </sheetViews>
  <sheetFormatPr baseColWidth="10" defaultColWidth="11.453125" defaultRowHeight="14"/>
  <cols>
    <col min="1" max="1" width="11.453125" style="46"/>
    <col min="2" max="2" width="13.453125" style="46" customWidth="1"/>
    <col min="3" max="3" width="32.453125" style="46" customWidth="1"/>
    <col min="4" max="6" width="9.54296875" style="46" customWidth="1"/>
    <col min="7" max="7" width="12" style="46" bestFit="1" customWidth="1"/>
    <col min="8" max="8" width="12" style="46" customWidth="1"/>
    <col min="9" max="10" width="11.54296875" style="46" hidden="1" customWidth="1"/>
    <col min="11" max="11" width="16.1796875" style="46" hidden="1" customWidth="1"/>
    <col min="12" max="12" width="11.54296875" style="46" customWidth="1"/>
    <col min="13" max="13" width="12.54296875" style="46" bestFit="1" customWidth="1"/>
    <col min="14" max="14" width="11.54296875" style="46" bestFit="1" customWidth="1"/>
    <col min="15" max="15" width="11.54296875" style="46" customWidth="1"/>
    <col min="16" max="16" width="11.54296875" style="46" bestFit="1" customWidth="1"/>
    <col min="17" max="17" width="11.54296875" style="46" customWidth="1"/>
    <col min="18" max="18" width="13.81640625" style="46" customWidth="1"/>
    <col min="19" max="19" width="11.54296875" style="46" bestFit="1" customWidth="1"/>
    <col min="20" max="20" width="11.54296875" style="46" customWidth="1"/>
    <col min="21" max="21" width="11.54296875" style="46" bestFit="1" customWidth="1"/>
    <col min="22" max="22" width="11.54296875" style="46" customWidth="1"/>
    <col min="23" max="23" width="11.54296875" style="46" bestFit="1" customWidth="1"/>
    <col min="24" max="16384" width="11.453125" style="46"/>
  </cols>
  <sheetData>
    <row r="1" spans="1:28" ht="14.5">
      <c r="B1" s="167" t="s">
        <v>39</v>
      </c>
    </row>
    <row r="2" spans="1:28" ht="14.5">
      <c r="C2"/>
      <c r="D2"/>
      <c r="E2"/>
      <c r="F2"/>
      <c r="G2"/>
      <c r="H2"/>
      <c r="I2"/>
      <c r="J2"/>
      <c r="K2"/>
      <c r="L2"/>
      <c r="M2"/>
      <c r="N2"/>
      <c r="O2"/>
      <c r="P2"/>
      <c r="Q2"/>
      <c r="R2"/>
    </row>
    <row r="3" spans="1:28" ht="15" customHeight="1" thickBot="1">
      <c r="A3" s="53"/>
      <c r="B3" s="53"/>
      <c r="C3" s="53"/>
      <c r="D3" s="53"/>
      <c r="E3" s="53"/>
      <c r="F3" s="53"/>
      <c r="G3" s="53"/>
      <c r="H3" s="53"/>
      <c r="I3" s="53"/>
      <c r="J3" s="53"/>
      <c r="K3" s="53"/>
      <c r="L3" s="53"/>
      <c r="M3" s="53"/>
      <c r="N3" s="53"/>
      <c r="O3"/>
      <c r="P3"/>
      <c r="Q3"/>
      <c r="R3"/>
      <c r="S3"/>
      <c r="T3"/>
      <c r="U3"/>
      <c r="V3"/>
      <c r="W3"/>
      <c r="X3"/>
      <c r="Y3"/>
      <c r="Z3"/>
      <c r="AA3"/>
      <c r="AB3"/>
    </row>
    <row r="4" spans="1:28" ht="14.75" customHeight="1">
      <c r="A4" s="53"/>
      <c r="B4" s="1928" t="s">
        <v>285</v>
      </c>
      <c r="C4" s="1929"/>
      <c r="D4" s="1930" t="s">
        <v>45</v>
      </c>
      <c r="E4" s="1930"/>
      <c r="F4" s="1922"/>
      <c r="G4" s="1921" t="s">
        <v>46</v>
      </c>
      <c r="H4" s="1922"/>
      <c r="I4" s="1921" t="s">
        <v>65</v>
      </c>
      <c r="J4" s="1922"/>
      <c r="K4" s="943" t="s">
        <v>46</v>
      </c>
      <c r="L4" s="53"/>
      <c r="M4" s="53"/>
      <c r="N4" s="53"/>
      <c r="O4"/>
      <c r="P4"/>
      <c r="Q4"/>
      <c r="R4"/>
      <c r="S4"/>
      <c r="T4"/>
      <c r="U4"/>
      <c r="V4"/>
      <c r="W4"/>
      <c r="X4"/>
      <c r="Y4"/>
      <c r="Z4"/>
      <c r="AA4"/>
      <c r="AB4"/>
    </row>
    <row r="5" spans="1:28" ht="15" thickBot="1">
      <c r="A5" s="53"/>
      <c r="B5" s="944" t="s">
        <v>220</v>
      </c>
      <c r="C5" s="945"/>
      <c r="D5" s="946" t="s">
        <v>249</v>
      </c>
      <c r="E5" s="947" t="s">
        <v>648</v>
      </c>
      <c r="F5" s="946" t="s">
        <v>705</v>
      </c>
      <c r="G5" s="948" t="s">
        <v>48</v>
      </c>
      <c r="H5" s="949" t="s">
        <v>49</v>
      </c>
      <c r="I5" s="391" t="s">
        <v>703</v>
      </c>
      <c r="J5" s="392" t="s">
        <v>704</v>
      </c>
      <c r="K5" s="393" t="s">
        <v>911</v>
      </c>
      <c r="L5" s="53"/>
      <c r="M5" s="53"/>
      <c r="N5" s="53"/>
      <c r="O5"/>
      <c r="P5"/>
      <c r="Q5"/>
      <c r="R5"/>
      <c r="S5"/>
      <c r="T5"/>
      <c r="U5"/>
      <c r="V5"/>
      <c r="W5"/>
      <c r="X5"/>
      <c r="Y5"/>
      <c r="Z5"/>
      <c r="AA5"/>
      <c r="AB5"/>
    </row>
    <row r="6" spans="1:28" ht="14.5">
      <c r="A6" s="53"/>
      <c r="B6" s="1923" t="s">
        <v>147</v>
      </c>
      <c r="C6" s="51" t="s">
        <v>286</v>
      </c>
      <c r="D6" s="1513">
        <v>937.92270938410684</v>
      </c>
      <c r="E6" s="1514">
        <v>982.53208505873909</v>
      </c>
      <c r="F6" s="1514">
        <v>977.9893512615256</v>
      </c>
      <c r="G6" s="1087">
        <v>-4.623496643309956E-3</v>
      </c>
      <c r="H6" s="1088">
        <v>4.2718489995544381E-2</v>
      </c>
      <c r="I6" s="1514">
        <v>937.92270938410684</v>
      </c>
      <c r="J6" s="1514">
        <v>977.9893512615256</v>
      </c>
      <c r="K6" s="996">
        <v>4.2718489995544381E-2</v>
      </c>
      <c r="L6" s="53"/>
      <c r="M6" s="53"/>
      <c r="N6" s="53"/>
      <c r="O6"/>
      <c r="P6"/>
      <c r="Q6"/>
      <c r="R6"/>
      <c r="S6"/>
      <c r="T6"/>
      <c r="U6"/>
      <c r="V6"/>
      <c r="W6"/>
      <c r="X6"/>
      <c r="Y6"/>
      <c r="Z6"/>
      <c r="AA6"/>
      <c r="AB6"/>
    </row>
    <row r="7" spans="1:28" s="170" customFormat="1" ht="14.5">
      <c r="A7" s="192"/>
      <c r="B7" s="1923"/>
      <c r="C7" s="51" t="s">
        <v>287</v>
      </c>
      <c r="D7" s="1515">
        <v>-476.21389768269148</v>
      </c>
      <c r="E7" s="1516">
        <v>-569.95501654457826</v>
      </c>
      <c r="F7" s="1516">
        <v>-557.92970065252325</v>
      </c>
      <c r="G7" s="449">
        <v>-2.1098710499926805E-2</v>
      </c>
      <c r="H7" s="450">
        <v>0.1715947463261146</v>
      </c>
      <c r="I7" s="1516">
        <v>-476.21389768269148</v>
      </c>
      <c r="J7" s="1516">
        <v>-557.92970065252325</v>
      </c>
      <c r="K7" s="1517">
        <v>0.1715947463261146</v>
      </c>
      <c r="L7" s="53"/>
      <c r="M7" s="53"/>
      <c r="N7" s="53"/>
      <c r="O7"/>
      <c r="P7"/>
      <c r="Q7"/>
      <c r="R7"/>
      <c r="S7"/>
      <c r="T7"/>
      <c r="U7"/>
      <c r="V7"/>
      <c r="W7"/>
      <c r="X7"/>
      <c r="Y7"/>
      <c r="Z7"/>
      <c r="AA7"/>
      <c r="AB7"/>
    </row>
    <row r="8" spans="1:28" ht="14.5">
      <c r="A8" s="53"/>
      <c r="B8" s="1923"/>
      <c r="C8" s="51" t="s">
        <v>288</v>
      </c>
      <c r="D8" s="1515">
        <v>-182.64681170141532</v>
      </c>
      <c r="E8" s="1516">
        <v>-99.894068517208296</v>
      </c>
      <c r="F8" s="1516">
        <v>-90.926023819002893</v>
      </c>
      <c r="G8" s="449">
        <v>-8.9775547550759005E-2</v>
      </c>
      <c r="H8" s="450">
        <v>-0.50217568556496017</v>
      </c>
      <c r="I8" s="1516">
        <v>-182.64681170141532</v>
      </c>
      <c r="J8" s="1516">
        <v>-90.926023819002893</v>
      </c>
      <c r="K8" s="1517">
        <v>-0.50217568556496017</v>
      </c>
      <c r="L8" s="53"/>
      <c r="M8" s="53"/>
      <c r="N8" s="53"/>
      <c r="O8"/>
      <c r="P8"/>
      <c r="Q8"/>
      <c r="R8"/>
      <c r="S8"/>
      <c r="T8"/>
      <c r="U8"/>
      <c r="V8"/>
      <c r="W8"/>
      <c r="X8"/>
      <c r="Y8"/>
      <c r="Z8"/>
      <c r="AA8"/>
      <c r="AB8"/>
    </row>
    <row r="9" spans="1:28" ht="15" thickBot="1">
      <c r="A9" s="53"/>
      <c r="B9" s="1924"/>
      <c r="C9" s="915" t="s">
        <v>289</v>
      </c>
      <c r="D9" s="1518">
        <v>279.06200000000001</v>
      </c>
      <c r="E9" s="1519">
        <v>312.6829999969525</v>
      </c>
      <c r="F9" s="1519">
        <v>329.13362678999954</v>
      </c>
      <c r="G9" s="1000">
        <v>5.2611196621522111E-2</v>
      </c>
      <c r="H9" s="1001">
        <v>0.17942832341916687</v>
      </c>
      <c r="I9" s="1519">
        <v>279.06200000000001</v>
      </c>
      <c r="J9" s="1519">
        <v>329.13362678999954</v>
      </c>
      <c r="K9" s="840">
        <v>0.17942832341916687</v>
      </c>
      <c r="L9" s="53"/>
      <c r="M9" s="53"/>
      <c r="N9" s="53"/>
      <c r="O9"/>
      <c r="P9"/>
      <c r="Q9"/>
      <c r="R9"/>
      <c r="S9"/>
      <c r="T9"/>
      <c r="U9"/>
      <c r="V9"/>
      <c r="W9"/>
      <c r="X9"/>
      <c r="Y9"/>
      <c r="Z9"/>
      <c r="AA9"/>
      <c r="AB9"/>
    </row>
    <row r="10" spans="1:28" ht="14.5">
      <c r="A10" s="53"/>
      <c r="B10" s="1925" t="s">
        <v>290</v>
      </c>
      <c r="C10" s="950" t="s">
        <v>286</v>
      </c>
      <c r="D10" s="1515">
        <v>468.36106909088465</v>
      </c>
      <c r="E10" s="1516">
        <v>491.96060771932662</v>
      </c>
      <c r="F10" s="1516">
        <v>490.04101778251021</v>
      </c>
      <c r="G10" s="449">
        <v>-3.9019179720820025E-3</v>
      </c>
      <c r="H10" s="450">
        <v>4.6288964054394109E-2</v>
      </c>
      <c r="I10" s="1516">
        <v>468.36106909088465</v>
      </c>
      <c r="J10" s="1516">
        <v>490.04101778251021</v>
      </c>
      <c r="K10" s="1517">
        <v>4.6288964054394109E-2</v>
      </c>
      <c r="L10" s="53"/>
      <c r="M10" s="53"/>
      <c r="N10" s="53"/>
      <c r="O10"/>
      <c r="P10"/>
      <c r="Q10"/>
      <c r="R10"/>
      <c r="S10"/>
      <c r="T10"/>
      <c r="U10"/>
      <c r="V10"/>
      <c r="W10"/>
      <c r="X10"/>
      <c r="Y10"/>
      <c r="Z10"/>
      <c r="AA10"/>
      <c r="AB10"/>
    </row>
    <row r="11" spans="1:28" ht="14.5">
      <c r="A11" s="53"/>
      <c r="B11" s="1923"/>
      <c r="C11" s="329" t="s">
        <v>287</v>
      </c>
      <c r="D11" s="1515">
        <v>-237.92990775909686</v>
      </c>
      <c r="E11" s="1516">
        <v>-331.51800112196406</v>
      </c>
      <c r="F11" s="1516">
        <v>-325.31433024323309</v>
      </c>
      <c r="G11" s="449">
        <v>-1.871292315269692E-2</v>
      </c>
      <c r="H11" s="450">
        <v>0.36726960182161134</v>
      </c>
      <c r="I11" s="1516">
        <v>-237.92990775909686</v>
      </c>
      <c r="J11" s="1516">
        <v>-325.31433024323309</v>
      </c>
      <c r="K11" s="1517">
        <v>0.36726960182161134</v>
      </c>
      <c r="L11" s="53"/>
      <c r="M11" s="53"/>
      <c r="N11" s="53"/>
      <c r="O11"/>
      <c r="P11"/>
      <c r="Q11"/>
      <c r="R11"/>
      <c r="S11"/>
      <c r="T11"/>
      <c r="U11"/>
      <c r="V11"/>
      <c r="W11"/>
      <c r="X11"/>
      <c r="Y11"/>
      <c r="Z11"/>
      <c r="AA11"/>
      <c r="AB11"/>
    </row>
    <row r="12" spans="1:28" ht="14.5">
      <c r="A12" s="53"/>
      <c r="B12" s="1923"/>
      <c r="C12" s="329" t="s">
        <v>288</v>
      </c>
      <c r="D12" s="1515">
        <v>-149.97720600239958</v>
      </c>
      <c r="E12" s="1516">
        <v>-78.366287910264887</v>
      </c>
      <c r="F12" s="1516">
        <v>-72.392674582532791</v>
      </c>
      <c r="G12" s="449">
        <v>-7.6226825169673912E-2</v>
      </c>
      <c r="H12" s="450">
        <v>-0.5173088197057456</v>
      </c>
      <c r="I12" s="1516">
        <v>-149.97720600239958</v>
      </c>
      <c r="J12" s="1516">
        <v>-72.392674582532791</v>
      </c>
      <c r="K12" s="1517">
        <v>-0.5173088197057456</v>
      </c>
      <c r="L12" s="53"/>
      <c r="M12" s="53"/>
      <c r="N12" s="53"/>
      <c r="O12"/>
      <c r="P12"/>
      <c r="Q12"/>
      <c r="R12"/>
      <c r="S12"/>
      <c r="T12"/>
      <c r="U12"/>
      <c r="V12"/>
      <c r="W12"/>
      <c r="X12"/>
      <c r="Y12"/>
      <c r="Z12"/>
      <c r="AA12"/>
      <c r="AB12"/>
    </row>
    <row r="13" spans="1:28" ht="15" thickBot="1">
      <c r="A13" s="53"/>
      <c r="B13" s="1924"/>
      <c r="C13" s="188" t="s">
        <v>289</v>
      </c>
      <c r="D13" s="1518">
        <v>80.453955329388208</v>
      </c>
      <c r="E13" s="1519">
        <v>82.076318687097668</v>
      </c>
      <c r="F13" s="1519">
        <v>92.334012956744331</v>
      </c>
      <c r="G13" s="1000">
        <v>0.12497751402267965</v>
      </c>
      <c r="H13" s="1001">
        <v>0.14766281631173683</v>
      </c>
      <c r="I13" s="1519">
        <v>80.453955329388208</v>
      </c>
      <c r="J13" s="1519">
        <v>92.334012956744331</v>
      </c>
      <c r="K13" s="840">
        <v>0.14766281631173683</v>
      </c>
      <c r="L13" s="53"/>
      <c r="M13" s="53"/>
      <c r="N13" s="53"/>
      <c r="O13"/>
      <c r="P13"/>
      <c r="Q13"/>
      <c r="R13"/>
      <c r="S13"/>
      <c r="T13"/>
      <c r="U13"/>
      <c r="V13"/>
      <c r="W13"/>
      <c r="X13"/>
      <c r="Y13"/>
      <c r="Z13"/>
      <c r="AA13"/>
      <c r="AB13"/>
    </row>
    <row r="14" spans="1:28" ht="14.5">
      <c r="A14" s="53"/>
      <c r="B14" s="1925" t="s">
        <v>291</v>
      </c>
      <c r="C14" s="950" t="s">
        <v>286</v>
      </c>
      <c r="D14" s="1515">
        <v>438.12430294945113</v>
      </c>
      <c r="E14" s="1516">
        <v>471.46452554035756</v>
      </c>
      <c r="F14" s="1516">
        <v>332.86941796671846</v>
      </c>
      <c r="G14" s="449">
        <v>-0.29396720233572554</v>
      </c>
      <c r="H14" s="450">
        <v>-0.24023977732839111</v>
      </c>
      <c r="I14" s="1516">
        <v>438.12430294945113</v>
      </c>
      <c r="J14" s="1516">
        <v>332.86941796671846</v>
      </c>
      <c r="K14" s="1517">
        <v>-0.24023977732839111</v>
      </c>
      <c r="L14" s="53"/>
      <c r="M14" s="53"/>
      <c r="N14" s="53"/>
      <c r="O14"/>
      <c r="P14"/>
      <c r="Q14"/>
      <c r="R14"/>
      <c r="S14"/>
      <c r="T14"/>
      <c r="U14"/>
      <c r="V14"/>
      <c r="W14"/>
      <c r="X14"/>
      <c r="Y14"/>
      <c r="Z14"/>
      <c r="AA14"/>
      <c r="AB14"/>
    </row>
    <row r="15" spans="1:28" ht="14.5">
      <c r="A15" s="53"/>
      <c r="B15" s="1923"/>
      <c r="C15" s="329" t="s">
        <v>287</v>
      </c>
      <c r="D15" s="1515">
        <v>-231.95326369318602</v>
      </c>
      <c r="E15" s="1516">
        <v>-238.14880916042023</v>
      </c>
      <c r="F15" s="1516">
        <v>-112.30987997003487</v>
      </c>
      <c r="G15" s="449">
        <v>-0.52840461236830527</v>
      </c>
      <c r="H15" s="450">
        <v>-0.51580814953053777</v>
      </c>
      <c r="I15" s="1516">
        <v>-231.95326369318602</v>
      </c>
      <c r="J15" s="1516">
        <v>-112.30987997003487</v>
      </c>
      <c r="K15" s="1517">
        <v>-0.51580814953053777</v>
      </c>
      <c r="L15" s="53"/>
      <c r="M15" s="53"/>
      <c r="N15" s="53"/>
      <c r="O15"/>
      <c r="P15"/>
      <c r="Q15"/>
      <c r="R15"/>
      <c r="S15"/>
      <c r="T15"/>
      <c r="U15"/>
      <c r="V15"/>
      <c r="W15"/>
      <c r="X15"/>
      <c r="Y15"/>
      <c r="Z15"/>
      <c r="AA15"/>
      <c r="AB15"/>
    </row>
    <row r="16" spans="1:28" ht="14.5">
      <c r="A16" s="53"/>
      <c r="B16" s="1923"/>
      <c r="C16" s="329" t="s">
        <v>288</v>
      </c>
      <c r="D16" s="1515">
        <v>-27.01977563190438</v>
      </c>
      <c r="E16" s="1516">
        <v>-15.603894917024936</v>
      </c>
      <c r="F16" s="1516">
        <v>-13.318350632713789</v>
      </c>
      <c r="G16" s="449">
        <v>-0.14647267855011373</v>
      </c>
      <c r="H16" s="450">
        <v>-0.50708877771036109</v>
      </c>
      <c r="I16" s="1516">
        <v>-27.01977563190438</v>
      </c>
      <c r="J16" s="1516">
        <v>-13.318350632713789</v>
      </c>
      <c r="K16" s="1517">
        <v>-0.50708877771036109</v>
      </c>
      <c r="L16" s="53"/>
      <c r="M16" s="53"/>
      <c r="N16" s="53"/>
      <c r="O16"/>
      <c r="P16"/>
      <c r="Q16"/>
      <c r="R16"/>
      <c r="S16"/>
      <c r="T16"/>
      <c r="U16"/>
      <c r="V16"/>
      <c r="W16"/>
      <c r="X16"/>
      <c r="Y16"/>
      <c r="Z16"/>
      <c r="AA16"/>
      <c r="AB16"/>
    </row>
    <row r="17" spans="1:28" ht="15" thickBot="1">
      <c r="A17" s="53"/>
      <c r="B17" s="1924"/>
      <c r="C17" s="188" t="s">
        <v>289</v>
      </c>
      <c r="D17" s="1518">
        <v>179.15126362436075</v>
      </c>
      <c r="E17" s="1519">
        <v>217.71182146291241</v>
      </c>
      <c r="F17" s="1519">
        <v>207.24118736396977</v>
      </c>
      <c r="G17" s="1000">
        <v>-4.8094008072622346E-2</v>
      </c>
      <c r="H17" s="1001">
        <v>0.15679444940174783</v>
      </c>
      <c r="I17" s="1519">
        <v>179.15126362436075</v>
      </c>
      <c r="J17" s="1519">
        <v>207.24118736396977</v>
      </c>
      <c r="K17" s="840">
        <v>0.15679444940174783</v>
      </c>
      <c r="L17" s="53"/>
      <c r="M17" s="53"/>
      <c r="N17" s="53"/>
      <c r="O17"/>
      <c r="P17"/>
      <c r="Q17"/>
      <c r="R17"/>
      <c r="S17"/>
      <c r="T17"/>
      <c r="U17"/>
      <c r="V17"/>
      <c r="W17"/>
      <c r="X17"/>
      <c r="Y17"/>
      <c r="Z17"/>
      <c r="AA17"/>
      <c r="AB17"/>
    </row>
    <row r="18" spans="1:28" ht="14.5">
      <c r="A18" s="53"/>
      <c r="B18" s="1923" t="s">
        <v>292</v>
      </c>
      <c r="C18" s="329" t="s">
        <v>286</v>
      </c>
      <c r="D18" s="1515">
        <v>31.6998327267188</v>
      </c>
      <c r="E18" s="1516">
        <v>25.302896326857201</v>
      </c>
      <c r="F18" s="1516">
        <v>22.8623783432271</v>
      </c>
      <c r="G18" s="449">
        <v>-9.6452119635002637E-2</v>
      </c>
      <c r="H18" s="450">
        <v>-0.27878552103661053</v>
      </c>
      <c r="I18" s="1516">
        <v>31.6998327267188</v>
      </c>
      <c r="J18" s="1516">
        <v>22.8623783432271</v>
      </c>
      <c r="K18" s="1517">
        <v>-0.27878552103661053</v>
      </c>
      <c r="L18" s="53"/>
      <c r="M18" s="53"/>
      <c r="N18" s="53"/>
      <c r="O18"/>
      <c r="P18"/>
      <c r="Q18"/>
      <c r="R18"/>
      <c r="S18"/>
      <c r="T18"/>
      <c r="U18"/>
      <c r="V18"/>
      <c r="W18"/>
      <c r="X18"/>
      <c r="Y18"/>
      <c r="Z18"/>
      <c r="AA18"/>
      <c r="AB18"/>
    </row>
    <row r="19" spans="1:28" ht="14.5">
      <c r="A19" s="53"/>
      <c r="B19" s="1923"/>
      <c r="C19" s="329" t="s">
        <v>287</v>
      </c>
      <c r="D19" s="1515">
        <v>-11.549789927171499</v>
      </c>
      <c r="E19" s="1516">
        <v>-5.6225161545790998</v>
      </c>
      <c r="F19" s="1516">
        <v>-5.8350738425231006</v>
      </c>
      <c r="G19" s="449">
        <v>3.7804726940782352E-2</v>
      </c>
      <c r="H19" s="450">
        <v>-0.49478961268414273</v>
      </c>
      <c r="I19" s="1516">
        <v>-11.549789927171499</v>
      </c>
      <c r="J19" s="1516">
        <v>-5.8350738425231006</v>
      </c>
      <c r="K19" s="1517">
        <v>-0.49478961268414273</v>
      </c>
      <c r="L19" s="53"/>
      <c r="M19" s="53"/>
      <c r="N19" s="53"/>
      <c r="O19"/>
      <c r="P19"/>
      <c r="Q19"/>
      <c r="R19"/>
      <c r="S19"/>
      <c r="T19"/>
      <c r="U19"/>
      <c r="V19"/>
      <c r="W19"/>
      <c r="X19"/>
      <c r="Y19"/>
      <c r="Z19"/>
      <c r="AA19"/>
      <c r="AB19"/>
    </row>
    <row r="20" spans="1:28" ht="14.5">
      <c r="A20" s="53"/>
      <c r="B20" s="1923"/>
      <c r="C20" s="329" t="s">
        <v>288</v>
      </c>
      <c r="D20" s="1515">
        <v>-5.7825027914152995</v>
      </c>
      <c r="E20" s="1516">
        <v>-12.331509183106199</v>
      </c>
      <c r="F20" s="1516">
        <v>-8.3267852640300006</v>
      </c>
      <c r="G20" s="449">
        <v>-0.32475537743284105</v>
      </c>
      <c r="H20" s="450">
        <v>0.43999675648958464</v>
      </c>
      <c r="I20" s="1516">
        <v>-5.7825027914152995</v>
      </c>
      <c r="J20" s="1516">
        <v>-8.3267852640300006</v>
      </c>
      <c r="K20" s="1517">
        <v>0.43999675648958464</v>
      </c>
      <c r="L20" s="53"/>
      <c r="M20" s="53"/>
      <c r="N20" s="53"/>
      <c r="O20"/>
      <c r="P20"/>
      <c r="Q20"/>
      <c r="R20"/>
      <c r="S20"/>
      <c r="T20"/>
      <c r="U20"/>
      <c r="V20"/>
      <c r="W20"/>
      <c r="X20"/>
      <c r="Y20"/>
      <c r="Z20"/>
      <c r="AA20"/>
      <c r="AB20"/>
    </row>
    <row r="21" spans="1:28" ht="15" thickBot="1">
      <c r="A21" s="53"/>
      <c r="B21" s="1924"/>
      <c r="C21" s="188" t="s">
        <v>289</v>
      </c>
      <c r="D21" s="1518">
        <v>14.367540008132</v>
      </c>
      <c r="E21" s="1519">
        <v>7.3488709891718988</v>
      </c>
      <c r="F21" s="1519">
        <v>8.7005192366740012</v>
      </c>
      <c r="G21" s="1000">
        <v>0.18392597304996525</v>
      </c>
      <c r="H21" s="1001">
        <v>-0.39443222487986646</v>
      </c>
      <c r="I21" s="1519">
        <v>14.367540008132</v>
      </c>
      <c r="J21" s="1519">
        <v>8.7005192366740012</v>
      </c>
      <c r="K21" s="840">
        <v>-0.39443222487986646</v>
      </c>
      <c r="L21" s="53"/>
      <c r="M21" s="53"/>
      <c r="N21" s="53"/>
      <c r="O21"/>
      <c r="P21"/>
      <c r="Q21"/>
      <c r="R21"/>
      <c r="S21"/>
      <c r="T21"/>
      <c r="U21"/>
      <c r="V21"/>
      <c r="W21"/>
      <c r="X21"/>
      <c r="Y21"/>
      <c r="Z21"/>
      <c r="AA21"/>
      <c r="AB21"/>
    </row>
    <row r="22" spans="1:28" ht="14.5">
      <c r="A22" s="53"/>
      <c r="B22" s="1926" t="s">
        <v>833</v>
      </c>
      <c r="C22" s="329" t="s">
        <v>286</v>
      </c>
      <c r="D22" s="1515">
        <v>0</v>
      </c>
      <c r="E22" s="1516">
        <v>0</v>
      </c>
      <c r="F22" s="1516">
        <v>136.97539049776606</v>
      </c>
      <c r="G22" s="449" t="s">
        <v>937</v>
      </c>
      <c r="H22" s="450" t="s">
        <v>937</v>
      </c>
      <c r="I22" s="53"/>
      <c r="J22" s="53"/>
      <c r="K22" s="53"/>
      <c r="L22" s="53"/>
      <c r="M22" s="53"/>
      <c r="N22" s="53"/>
      <c r="O22"/>
      <c r="P22"/>
      <c r="Q22"/>
      <c r="R22"/>
      <c r="S22"/>
      <c r="T22"/>
      <c r="U22"/>
      <c r="V22"/>
      <c r="W22"/>
      <c r="X22"/>
      <c r="Y22"/>
      <c r="Z22"/>
      <c r="AA22"/>
      <c r="AB22"/>
    </row>
    <row r="23" spans="1:28" ht="14.5">
      <c r="A23" s="53"/>
      <c r="B23" s="1926"/>
      <c r="C23" s="329" t="s">
        <v>287</v>
      </c>
      <c r="D23" s="1515">
        <v>0</v>
      </c>
      <c r="E23" s="1516">
        <v>0</v>
      </c>
      <c r="F23" s="1516">
        <v>-122.89278873000001</v>
      </c>
      <c r="G23" s="449" t="s">
        <v>937</v>
      </c>
      <c r="H23" s="450" t="s">
        <v>937</v>
      </c>
      <c r="I23" s="53"/>
      <c r="J23" s="53"/>
      <c r="K23" s="53"/>
      <c r="L23" s="53"/>
      <c r="M23" s="53"/>
      <c r="N23" s="53"/>
      <c r="O23"/>
      <c r="P23"/>
      <c r="Q23"/>
      <c r="R23"/>
      <c r="S23"/>
      <c r="T23"/>
      <c r="U23"/>
      <c r="V23"/>
      <c r="W23"/>
      <c r="X23"/>
      <c r="Y23"/>
      <c r="Z23"/>
      <c r="AA23"/>
      <c r="AB23"/>
    </row>
    <row r="24" spans="1:28" ht="14.5">
      <c r="A24" s="53"/>
      <c r="B24" s="1926"/>
      <c r="C24" s="329" t="s">
        <v>288</v>
      </c>
      <c r="D24" s="1515">
        <v>0</v>
      </c>
      <c r="E24" s="1516">
        <v>0</v>
      </c>
      <c r="F24" s="1516">
        <v>-0.42628727</v>
      </c>
      <c r="G24" s="449" t="s">
        <v>937</v>
      </c>
      <c r="H24" s="450" t="s">
        <v>937</v>
      </c>
      <c r="I24" s="53"/>
      <c r="J24" s="53"/>
      <c r="K24" s="53"/>
      <c r="L24" s="53"/>
      <c r="M24" s="53"/>
      <c r="N24" s="53"/>
      <c r="O24"/>
      <c r="P24"/>
      <c r="Q24"/>
      <c r="R24"/>
      <c r="S24"/>
      <c r="T24"/>
      <c r="U24"/>
      <c r="V24"/>
      <c r="W24"/>
      <c r="X24"/>
      <c r="Y24"/>
      <c r="Z24"/>
      <c r="AA24"/>
      <c r="AB24"/>
    </row>
    <row r="25" spans="1:28" ht="15" thickBot="1">
      <c r="A25" s="53"/>
      <c r="B25" s="1927"/>
      <c r="C25" s="188" t="s">
        <v>289</v>
      </c>
      <c r="D25" s="1518">
        <v>0</v>
      </c>
      <c r="E25" s="1519">
        <v>0</v>
      </c>
      <c r="F25" s="1519">
        <v>13.65631449776606</v>
      </c>
      <c r="G25" s="1000" t="s">
        <v>937</v>
      </c>
      <c r="H25" s="1001" t="s">
        <v>937</v>
      </c>
      <c r="I25" s="53"/>
      <c r="J25" s="53"/>
      <c r="K25" s="53"/>
      <c r="L25" s="53"/>
      <c r="M25" s="53"/>
      <c r="N25" s="53"/>
      <c r="O25"/>
      <c r="P25"/>
      <c r="Q25"/>
      <c r="R25"/>
      <c r="S25"/>
      <c r="T25"/>
      <c r="U25"/>
      <c r="V25"/>
      <c r="W25"/>
      <c r="X25"/>
      <c r="Y25"/>
      <c r="Z25"/>
      <c r="AA25"/>
      <c r="AB25"/>
    </row>
    <row r="26" spans="1:28" ht="14.5">
      <c r="A26" s="53"/>
      <c r="B26" s="53"/>
      <c r="C26" s="53"/>
      <c r="D26" s="53"/>
      <c r="E26" s="53"/>
      <c r="F26" s="53"/>
      <c r="G26" s="53"/>
      <c r="H26" s="53"/>
      <c r="I26" s="53"/>
      <c r="J26" s="53"/>
      <c r="K26" s="53"/>
      <c r="L26" s="53"/>
      <c r="M26" s="53"/>
      <c r="N26" s="53"/>
      <c r="O26"/>
      <c r="P26"/>
      <c r="Q26"/>
      <c r="R26"/>
      <c r="S26"/>
      <c r="T26"/>
      <c r="U26"/>
      <c r="V26"/>
      <c r="W26"/>
      <c r="X26"/>
      <c r="Y26"/>
      <c r="Z26"/>
      <c r="AA26"/>
      <c r="AB26"/>
    </row>
    <row r="27" spans="1:28" ht="14.5">
      <c r="A27" s="53"/>
      <c r="B27" s="53"/>
      <c r="C27" s="53"/>
      <c r="D27" s="53"/>
      <c r="E27" s="53"/>
      <c r="F27" s="53"/>
      <c r="G27" s="53"/>
      <c r="H27" s="53"/>
      <c r="I27" s="53"/>
      <c r="J27" s="53"/>
      <c r="K27" s="53"/>
      <c r="L27" s="53"/>
      <c r="M27" s="53"/>
      <c r="N27" s="53"/>
      <c r="O27"/>
      <c r="P27"/>
      <c r="Q27"/>
      <c r="R27"/>
      <c r="S27"/>
      <c r="T27"/>
      <c r="U27"/>
      <c r="V27"/>
      <c r="W27"/>
      <c r="X27"/>
      <c r="Y27"/>
      <c r="Z27"/>
      <c r="AA27"/>
      <c r="AB27"/>
    </row>
    <row r="28" spans="1:28" ht="14.5">
      <c r="A28" s="53"/>
      <c r="B28" s="53"/>
      <c r="C28" s="53"/>
      <c r="D28" s="53"/>
      <c r="E28" s="53"/>
      <c r="F28" s="53"/>
      <c r="G28" s="53"/>
      <c r="H28" s="53"/>
      <c r="I28" s="53"/>
      <c r="J28" s="53"/>
      <c r="K28" s="53"/>
      <c r="L28" s="53"/>
      <c r="M28" s="53"/>
      <c r="N28" s="53"/>
      <c r="O28"/>
      <c r="P28"/>
      <c r="Q28"/>
      <c r="R28"/>
      <c r="S28"/>
      <c r="T28"/>
      <c r="U28"/>
      <c r="V28"/>
      <c r="W28"/>
      <c r="X28"/>
      <c r="Y28"/>
      <c r="Z28"/>
      <c r="AA28"/>
      <c r="AB28"/>
    </row>
    <row r="29" spans="1:28" ht="14.5">
      <c r="A29" s="53"/>
      <c r="B29" s="53"/>
      <c r="C29" s="53"/>
      <c r="D29" s="53"/>
      <c r="E29" s="53"/>
      <c r="F29" s="53"/>
      <c r="G29" s="53"/>
      <c r="H29" s="53"/>
      <c r="I29" s="53"/>
      <c r="J29" s="53"/>
      <c r="K29" s="53"/>
      <c r="L29" s="53"/>
      <c r="M29" s="53"/>
      <c r="N29" s="53"/>
      <c r="O29"/>
      <c r="P29"/>
      <c r="Q29"/>
      <c r="R29"/>
      <c r="S29"/>
      <c r="T29"/>
      <c r="U29"/>
      <c r="V29"/>
      <c r="W29"/>
      <c r="X29"/>
      <c r="Y29"/>
      <c r="Z29"/>
      <c r="AA29"/>
      <c r="AB29"/>
    </row>
    <row r="30" spans="1:28" ht="14.5">
      <c r="B30"/>
      <c r="C30"/>
      <c r="D30"/>
      <c r="E30"/>
      <c r="F30"/>
      <c r="G30"/>
      <c r="H30"/>
      <c r="I30"/>
      <c r="J30"/>
      <c r="K30"/>
      <c r="L30"/>
      <c r="M30"/>
      <c r="N30"/>
      <c r="O30"/>
      <c r="P30"/>
      <c r="Q30"/>
      <c r="R30"/>
      <c r="S30"/>
      <c r="T30"/>
      <c r="U30"/>
      <c r="V30"/>
      <c r="W30"/>
      <c r="X30"/>
      <c r="Y30"/>
      <c r="Z30"/>
      <c r="AA30"/>
      <c r="AB30"/>
    </row>
    <row r="31" spans="1:28" ht="14.5">
      <c r="B31"/>
      <c r="C31"/>
      <c r="D31"/>
      <c r="E31"/>
      <c r="F31"/>
      <c r="G31"/>
      <c r="H31"/>
      <c r="I31"/>
      <c r="J31"/>
      <c r="K31"/>
      <c r="L31"/>
      <c r="M31"/>
      <c r="N31"/>
      <c r="O31"/>
      <c r="P31"/>
      <c r="Q31"/>
      <c r="R31"/>
      <c r="S31"/>
      <c r="T31"/>
      <c r="U31"/>
      <c r="V31"/>
      <c r="W31"/>
      <c r="X31"/>
      <c r="Y31"/>
      <c r="Z31"/>
      <c r="AA31"/>
      <c r="AB31"/>
    </row>
    <row r="32" spans="1:28" ht="14.5">
      <c r="B32"/>
      <c r="C32"/>
      <c r="D32"/>
      <c r="E32"/>
      <c r="F32"/>
      <c r="G32"/>
      <c r="H32"/>
      <c r="I32"/>
      <c r="J32"/>
      <c r="K32"/>
      <c r="L32"/>
      <c r="M32"/>
      <c r="N32"/>
      <c r="O32"/>
      <c r="P32"/>
      <c r="Q32"/>
      <c r="R32"/>
      <c r="S32"/>
      <c r="T32"/>
      <c r="U32"/>
      <c r="V32"/>
      <c r="W32"/>
      <c r="X32"/>
      <c r="Y32"/>
      <c r="Z32"/>
      <c r="AA32"/>
      <c r="AB32"/>
    </row>
  </sheetData>
  <mergeCells count="9">
    <mergeCell ref="I4:J4"/>
    <mergeCell ref="B6:B9"/>
    <mergeCell ref="B10:B13"/>
    <mergeCell ref="B14:B17"/>
    <mergeCell ref="B22:B25"/>
    <mergeCell ref="B18:B21"/>
    <mergeCell ref="B4:C4"/>
    <mergeCell ref="D4:F4"/>
    <mergeCell ref="G4:H4"/>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M40"/>
  <sheetViews>
    <sheetView showGridLines="0" zoomScale="58" zoomScaleNormal="100" workbookViewId="0">
      <pane xSplit="2" topLeftCell="C1" activePane="topRight" state="frozen"/>
      <selection activeCell="N35" sqref="N35"/>
      <selection pane="topRight" activeCell="E6" sqref="E6"/>
    </sheetView>
  </sheetViews>
  <sheetFormatPr baseColWidth="10" defaultColWidth="11.453125" defaultRowHeight="14.5"/>
  <cols>
    <col min="2" max="2" width="61.453125" style="46" customWidth="1"/>
    <col min="3" max="3" width="13.81640625" style="46" customWidth="1"/>
    <col min="4" max="4" width="13.81640625" style="46" bestFit="1" customWidth="1"/>
    <col min="5" max="5" width="14.1796875" style="46" bestFit="1" customWidth="1"/>
    <col min="6" max="6" width="11.453125" style="46"/>
    <col min="7" max="7" width="11.453125" style="46" customWidth="1"/>
    <col min="8" max="8" width="15.1796875" hidden="1" customWidth="1"/>
    <col min="9" max="9" width="15.81640625" hidden="1" customWidth="1"/>
    <col min="10" max="10" width="16.81640625" hidden="1" customWidth="1"/>
  </cols>
  <sheetData>
    <row r="1" spans="1:10">
      <c r="A1" s="167" t="s">
        <v>39</v>
      </c>
    </row>
    <row r="2" spans="1:10" ht="15" thickBot="1"/>
    <row r="3" spans="1:10">
      <c r="B3" s="951" t="s">
        <v>293</v>
      </c>
      <c r="C3" s="1899" t="s">
        <v>45</v>
      </c>
      <c r="D3" s="1912"/>
      <c r="E3" s="1913"/>
      <c r="F3" s="1899" t="s">
        <v>46</v>
      </c>
      <c r="G3" s="1913"/>
      <c r="H3" s="1934" t="s">
        <v>47</v>
      </c>
      <c r="I3" s="1935"/>
      <c r="J3" s="693" t="s">
        <v>46</v>
      </c>
    </row>
    <row r="4" spans="1:10" ht="15" thickBot="1">
      <c r="B4" s="59" t="s">
        <v>154</v>
      </c>
      <c r="C4" s="1607" t="s">
        <v>249</v>
      </c>
      <c r="D4" s="952" t="s">
        <v>648</v>
      </c>
      <c r="E4" s="953" t="s">
        <v>705</v>
      </c>
      <c r="F4" s="954" t="s">
        <v>48</v>
      </c>
      <c r="G4" s="955" t="s">
        <v>49</v>
      </c>
      <c r="H4" s="956" t="s">
        <v>703</v>
      </c>
      <c r="I4" s="957" t="s">
        <v>704</v>
      </c>
      <c r="J4" s="965" t="s">
        <v>911</v>
      </c>
    </row>
    <row r="5" spans="1:10">
      <c r="B5" s="60" t="s">
        <v>294</v>
      </c>
      <c r="C5" s="1505">
        <v>1107069</v>
      </c>
      <c r="D5" s="1506">
        <v>1271578</v>
      </c>
      <c r="E5" s="1506">
        <v>1361690</v>
      </c>
      <c r="F5" s="449">
        <v>7.0866277963286484E-2</v>
      </c>
      <c r="G5" s="450">
        <v>0.22999560099686644</v>
      </c>
      <c r="H5" s="1506">
        <v>1107069</v>
      </c>
      <c r="I5" s="1506">
        <v>1361690</v>
      </c>
      <c r="J5" s="1517">
        <v>0.22999560099686644</v>
      </c>
    </row>
    <row r="6" spans="1:10">
      <c r="B6" s="60" t="s">
        <v>530</v>
      </c>
      <c r="C6" s="1505">
        <v>821748</v>
      </c>
      <c r="D6" s="1506">
        <v>1150867</v>
      </c>
      <c r="E6" s="1506">
        <v>869834</v>
      </c>
      <c r="F6" s="449">
        <v>-0.24419242188715118</v>
      </c>
      <c r="G6" s="450">
        <v>5.8516722888282136E-2</v>
      </c>
      <c r="H6" s="1506">
        <v>821748</v>
      </c>
      <c r="I6" s="1506">
        <v>869834</v>
      </c>
      <c r="J6" s="1517">
        <v>5.8516722888282136E-2</v>
      </c>
    </row>
    <row r="7" spans="1:10">
      <c r="B7" s="60" t="s">
        <v>295</v>
      </c>
      <c r="C7" s="1505">
        <v>175146</v>
      </c>
      <c r="D7" s="1506">
        <v>186625</v>
      </c>
      <c r="E7" s="1506">
        <v>203766</v>
      </c>
      <c r="F7" s="449">
        <v>9.18472873409244E-2</v>
      </c>
      <c r="G7" s="450">
        <v>0.16340652940974953</v>
      </c>
      <c r="H7" s="1506">
        <v>175146</v>
      </c>
      <c r="I7" s="1506">
        <v>203766</v>
      </c>
      <c r="J7" s="1517">
        <v>0.16340652940974953</v>
      </c>
    </row>
    <row r="8" spans="1:10" ht="15" thickBot="1">
      <c r="B8" s="60" t="s">
        <v>296</v>
      </c>
      <c r="C8" s="1505">
        <v>8847</v>
      </c>
      <c r="D8" s="1506">
        <v>3808</v>
      </c>
      <c r="E8" s="1506">
        <v>6799</v>
      </c>
      <c r="F8" s="449">
        <v>0.78545168067226889</v>
      </c>
      <c r="G8" s="450">
        <v>-0.23149090087035151</v>
      </c>
      <c r="H8" s="1506">
        <v>8847</v>
      </c>
      <c r="I8" s="1506">
        <v>6799</v>
      </c>
      <c r="J8" s="1517">
        <v>-0.23149090087035151</v>
      </c>
    </row>
    <row r="9" spans="1:10" ht="15" thickBot="1">
      <c r="B9" s="720" t="s">
        <v>297</v>
      </c>
      <c r="C9" s="1509">
        <v>2112810</v>
      </c>
      <c r="D9" s="1510">
        <v>2612878</v>
      </c>
      <c r="E9" s="1510">
        <v>2442089</v>
      </c>
      <c r="F9" s="1520">
        <v>-6.5364322406174291E-2</v>
      </c>
      <c r="G9" s="1195">
        <v>0.15584884584983971</v>
      </c>
      <c r="H9" s="1510">
        <v>2112810</v>
      </c>
      <c r="I9" s="1510">
        <v>2442089</v>
      </c>
      <c r="J9" s="1521">
        <v>0.15584884584983971</v>
      </c>
    </row>
    <row r="10" spans="1:10">
      <c r="B10" s="1936"/>
      <c r="C10" s="1937"/>
      <c r="D10" s="1937"/>
      <c r="E10" s="1937"/>
      <c r="F10" s="1936"/>
      <c r="G10" s="1936"/>
      <c r="H10" s="1936"/>
      <c r="I10" s="1936"/>
      <c r="J10" s="1936"/>
    </row>
    <row r="11" spans="1:10">
      <c r="B11"/>
      <c r="C11"/>
      <c r="D11"/>
      <c r="E11"/>
      <c r="F11"/>
      <c r="G11"/>
    </row>
    <row r="12" spans="1:10" ht="15" thickBot="1">
      <c r="B12"/>
      <c r="C12"/>
      <c r="D12"/>
      <c r="E12"/>
      <c r="F12"/>
      <c r="G12"/>
    </row>
    <row r="13" spans="1:10">
      <c r="B13" s="721" t="s">
        <v>530</v>
      </c>
      <c r="C13" s="1938" t="s">
        <v>45</v>
      </c>
      <c r="D13" s="1939"/>
      <c r="E13" s="1939"/>
      <c r="F13" s="1938" t="s">
        <v>46</v>
      </c>
      <c r="G13" s="1940"/>
      <c r="H13" s="1939" t="s">
        <v>47</v>
      </c>
      <c r="I13" s="1940"/>
      <c r="J13" s="958" t="s">
        <v>46</v>
      </c>
    </row>
    <row r="14" spans="1:10" ht="15" thickBot="1">
      <c r="B14" s="959" t="s">
        <v>154</v>
      </c>
      <c r="C14" s="1370" t="s">
        <v>249</v>
      </c>
      <c r="D14" s="1371" t="s">
        <v>648</v>
      </c>
      <c r="E14" s="953" t="s">
        <v>705</v>
      </c>
      <c r="F14" s="960" t="s">
        <v>48</v>
      </c>
      <c r="G14" s="961" t="s">
        <v>49</v>
      </c>
      <c r="H14" s="962" t="s">
        <v>703</v>
      </c>
      <c r="I14" s="963" t="s">
        <v>704</v>
      </c>
      <c r="J14" s="767" t="s">
        <v>911</v>
      </c>
    </row>
    <row r="15" spans="1:10">
      <c r="B15" s="722" t="s">
        <v>298</v>
      </c>
      <c r="C15" s="1522">
        <v>282905</v>
      </c>
      <c r="D15" s="723">
        <v>386150</v>
      </c>
      <c r="E15" s="723">
        <v>302029</v>
      </c>
      <c r="F15" s="1523">
        <v>-0.21784539686650262</v>
      </c>
      <c r="G15" s="1524">
        <v>6.75986638624273E-2</v>
      </c>
      <c r="H15" s="1501">
        <v>1080001</v>
      </c>
      <c r="I15" s="1534">
        <v>1251424</v>
      </c>
      <c r="J15" s="61">
        <v>0.15872485303254358</v>
      </c>
    </row>
    <row r="16" spans="1:10">
      <c r="B16" s="62" t="s">
        <v>299</v>
      </c>
      <c r="C16" s="1525">
        <v>57734</v>
      </c>
      <c r="D16" s="408">
        <v>163897</v>
      </c>
      <c r="E16" s="408">
        <v>85390</v>
      </c>
      <c r="F16" s="1526">
        <v>-0.47900205616942348</v>
      </c>
      <c r="G16" s="1527">
        <v>0.47902449163404581</v>
      </c>
      <c r="H16" s="1506">
        <v>720718</v>
      </c>
      <c r="I16" s="1506">
        <v>478812</v>
      </c>
      <c r="J16" s="61">
        <v>-0.33564584206305381</v>
      </c>
    </row>
    <row r="17" spans="2:10">
      <c r="B17" s="62" t="s">
        <v>300</v>
      </c>
      <c r="C17" s="1525">
        <v>92887</v>
      </c>
      <c r="D17" s="408">
        <v>105296</v>
      </c>
      <c r="E17" s="408">
        <v>83347</v>
      </c>
      <c r="F17" s="1526">
        <v>-0.20845046345540197</v>
      </c>
      <c r="G17" s="1527">
        <v>-0.10270543779000285</v>
      </c>
      <c r="H17" s="1506">
        <v>264326</v>
      </c>
      <c r="I17" s="1506">
        <v>382711</v>
      </c>
      <c r="J17" s="61">
        <v>0.44787497257174858</v>
      </c>
    </row>
    <row r="18" spans="2:10">
      <c r="B18" s="62" t="s">
        <v>301</v>
      </c>
      <c r="C18" s="1525">
        <v>58992</v>
      </c>
      <c r="D18" s="408">
        <v>171101</v>
      </c>
      <c r="E18" s="408">
        <v>71072</v>
      </c>
      <c r="F18" s="1526">
        <v>-0.58461961063932999</v>
      </c>
      <c r="G18" s="1527">
        <v>0.20477352861404929</v>
      </c>
      <c r="H18" s="1506">
        <v>336715</v>
      </c>
      <c r="I18" s="1506">
        <v>407508</v>
      </c>
      <c r="J18" s="61">
        <v>0.21024605378435779</v>
      </c>
    </row>
    <row r="19" spans="2:10">
      <c r="B19" s="62" t="s">
        <v>302</v>
      </c>
      <c r="C19" s="1525">
        <v>54064</v>
      </c>
      <c r="D19" s="408">
        <v>67398</v>
      </c>
      <c r="E19" s="408">
        <v>52810</v>
      </c>
      <c r="F19" s="1526">
        <v>-0.21644559185732515</v>
      </c>
      <c r="G19" s="1527">
        <v>-2.3194732169280807E-2</v>
      </c>
      <c r="H19" s="1506">
        <v>226860</v>
      </c>
      <c r="I19" s="1506">
        <v>244255</v>
      </c>
      <c r="J19" s="61">
        <v>7.6677245878515432E-2</v>
      </c>
    </row>
    <row r="20" spans="2:10">
      <c r="B20" s="62" t="s">
        <v>303</v>
      </c>
      <c r="C20" s="1525">
        <v>32638</v>
      </c>
      <c r="D20" s="408">
        <v>50981</v>
      </c>
      <c r="E20" s="408">
        <v>31635</v>
      </c>
      <c r="F20" s="1526">
        <v>-0.37947470626311763</v>
      </c>
      <c r="G20" s="1527">
        <v>-3.0731049696672619E-2</v>
      </c>
      <c r="H20" s="1506">
        <v>157127</v>
      </c>
      <c r="I20" s="1506">
        <v>154533</v>
      </c>
      <c r="J20" s="61">
        <v>-1.6508938629261727E-2</v>
      </c>
    </row>
    <row r="21" spans="2:10">
      <c r="B21" s="62" t="s">
        <v>304</v>
      </c>
      <c r="C21" s="1525">
        <v>27388</v>
      </c>
      <c r="D21" s="408">
        <v>31436</v>
      </c>
      <c r="E21" s="408">
        <v>26102</v>
      </c>
      <c r="F21" s="1526">
        <v>-0.16967807609110575</v>
      </c>
      <c r="G21" s="1527">
        <v>-4.6954870746312216E-2</v>
      </c>
      <c r="H21" s="1506">
        <v>115120</v>
      </c>
      <c r="I21" s="1506">
        <v>118156</v>
      </c>
      <c r="J21" s="61">
        <v>2.63724808895065E-2</v>
      </c>
    </row>
    <row r="22" spans="2:10">
      <c r="B22" s="62" t="s">
        <v>305</v>
      </c>
      <c r="C22" s="1525">
        <v>28415</v>
      </c>
      <c r="D22" s="408">
        <v>6220</v>
      </c>
      <c r="E22" s="408">
        <v>21436</v>
      </c>
      <c r="F22" s="1526">
        <v>2.4463022508038583</v>
      </c>
      <c r="G22" s="1527">
        <v>-0.24560971317965863</v>
      </c>
      <c r="H22" s="1506">
        <v>144534</v>
      </c>
      <c r="I22" s="1506">
        <v>107274</v>
      </c>
      <c r="J22" s="61">
        <v>-0.25779401386524969</v>
      </c>
    </row>
    <row r="23" spans="2:10">
      <c r="B23" s="62" t="s">
        <v>306</v>
      </c>
      <c r="C23" s="1525">
        <v>30465</v>
      </c>
      <c r="D23" s="408">
        <v>36936</v>
      </c>
      <c r="E23" s="408">
        <v>33177</v>
      </c>
      <c r="F23" s="1526">
        <v>-0.10177063027940225</v>
      </c>
      <c r="G23" s="1527">
        <v>8.9020187099950743E-2</v>
      </c>
      <c r="H23" s="1506">
        <v>108357</v>
      </c>
      <c r="I23" s="1506">
        <v>124781</v>
      </c>
      <c r="J23" s="61">
        <v>0.15157304096643509</v>
      </c>
    </row>
    <row r="24" spans="2:10">
      <c r="B24" s="62" t="s">
        <v>307</v>
      </c>
      <c r="C24" s="1525">
        <v>18653</v>
      </c>
      <c r="D24" s="408">
        <v>24864</v>
      </c>
      <c r="E24" s="408">
        <v>19383</v>
      </c>
      <c r="F24" s="1526">
        <v>-0.22043918918918914</v>
      </c>
      <c r="G24" s="1527">
        <v>3.9135795850533395E-2</v>
      </c>
      <c r="H24" s="1506">
        <v>118510</v>
      </c>
      <c r="I24" s="1506">
        <v>91769</v>
      </c>
      <c r="J24" s="61">
        <v>-0.22564340561977891</v>
      </c>
    </row>
    <row r="25" spans="2:10">
      <c r="B25" s="62" t="s">
        <v>308</v>
      </c>
      <c r="C25" s="1525">
        <v>15903</v>
      </c>
      <c r="D25" s="408">
        <v>16614</v>
      </c>
      <c r="E25" s="408">
        <v>16946</v>
      </c>
      <c r="F25" s="1526">
        <v>1.9983146743710156E-2</v>
      </c>
      <c r="G25" s="1527">
        <v>6.5585109727724245E-2</v>
      </c>
      <c r="H25" s="1506">
        <v>64432</v>
      </c>
      <c r="I25" s="1506">
        <v>65970</v>
      </c>
      <c r="J25" s="61">
        <v>2.3870126645145318E-2</v>
      </c>
    </row>
    <row r="26" spans="2:10">
      <c r="B26" s="62" t="s">
        <v>309</v>
      </c>
      <c r="C26" s="1525">
        <v>17172</v>
      </c>
      <c r="D26" s="408">
        <v>14261</v>
      </c>
      <c r="E26" s="408">
        <v>18330</v>
      </c>
      <c r="F26" s="1526">
        <v>0.2853236098450318</v>
      </c>
      <c r="G26" s="1527">
        <v>6.743535988819005E-2</v>
      </c>
      <c r="H26" s="1506">
        <v>61945</v>
      </c>
      <c r="I26" s="1506">
        <v>74002</v>
      </c>
      <c r="J26" s="61">
        <v>0.19464040681249495</v>
      </c>
    </row>
    <row r="27" spans="2:10">
      <c r="B27" s="62" t="s">
        <v>310</v>
      </c>
      <c r="C27" s="1525">
        <v>11736</v>
      </c>
      <c r="D27" s="408">
        <v>15053</v>
      </c>
      <c r="E27" s="408">
        <v>10275</v>
      </c>
      <c r="F27" s="1526">
        <v>-0.31741181159901677</v>
      </c>
      <c r="G27" s="1527">
        <v>-0.12448875255623726</v>
      </c>
      <c r="H27" s="1506">
        <v>56359</v>
      </c>
      <c r="I27" s="1506">
        <v>52260</v>
      </c>
      <c r="J27" s="61">
        <v>-7.2730176191912577E-2</v>
      </c>
    </row>
    <row r="28" spans="2:10">
      <c r="B28" s="62" t="s">
        <v>311</v>
      </c>
      <c r="C28" s="1525">
        <v>7748</v>
      </c>
      <c r="D28" s="408">
        <v>8124</v>
      </c>
      <c r="E28" s="408">
        <v>7635</v>
      </c>
      <c r="F28" s="1526">
        <v>-6.0192023633678038E-2</v>
      </c>
      <c r="G28" s="1527">
        <v>-1.4584408879710908E-2</v>
      </c>
      <c r="H28" s="1506">
        <v>39764</v>
      </c>
      <c r="I28" s="1506">
        <v>29466</v>
      </c>
      <c r="J28" s="61">
        <v>-0.25897797002313649</v>
      </c>
    </row>
    <row r="29" spans="2:10">
      <c r="B29" s="62" t="s">
        <v>277</v>
      </c>
      <c r="C29" s="1525">
        <v>5172</v>
      </c>
      <c r="D29" s="408">
        <v>14312</v>
      </c>
      <c r="E29" s="408">
        <v>11719</v>
      </c>
      <c r="F29" s="1526">
        <v>-0.1811766349916154</v>
      </c>
      <c r="G29" s="1527">
        <v>1.2658546017014696</v>
      </c>
      <c r="H29" s="1506">
        <v>56324</v>
      </c>
      <c r="I29" s="1506">
        <v>55150</v>
      </c>
      <c r="J29" s="61">
        <v>-2.084369007882958E-2</v>
      </c>
    </row>
    <row r="30" spans="2:10">
      <c r="B30" s="62" t="s">
        <v>312</v>
      </c>
      <c r="C30" s="1525">
        <v>5744</v>
      </c>
      <c r="D30" s="408">
        <v>8415</v>
      </c>
      <c r="E30" s="408">
        <v>6558</v>
      </c>
      <c r="F30" s="1526">
        <v>-0.22067736185383247</v>
      </c>
      <c r="G30" s="1527">
        <v>0.14171309192200554</v>
      </c>
      <c r="H30" s="1506">
        <v>22677</v>
      </c>
      <c r="I30" s="1506">
        <v>25549</v>
      </c>
      <c r="J30" s="61">
        <v>0.12664814569828464</v>
      </c>
    </row>
    <row r="31" spans="2:10" ht="15" thickBot="1">
      <c r="B31" s="964" t="s">
        <v>235</v>
      </c>
      <c r="C31" s="1528">
        <v>74132</v>
      </c>
      <c r="D31" s="1529">
        <v>29809</v>
      </c>
      <c r="E31" s="1529">
        <v>71990</v>
      </c>
      <c r="F31" s="1530">
        <v>1.4150424368479317</v>
      </c>
      <c r="G31" s="1531">
        <v>-2.8894404575621868E-2</v>
      </c>
      <c r="H31" s="1506">
        <v>229434</v>
      </c>
      <c r="I31" s="1506">
        <v>228003</v>
      </c>
      <c r="J31" s="61">
        <v>-6.2370877899526889E-3</v>
      </c>
    </row>
    <row r="32" spans="2:10" ht="15" thickBot="1">
      <c r="B32" s="63" t="s">
        <v>313</v>
      </c>
      <c r="C32" s="724">
        <v>821748</v>
      </c>
      <c r="D32" s="725">
        <v>1150867</v>
      </c>
      <c r="E32" s="725">
        <v>869834</v>
      </c>
      <c r="F32" s="1532">
        <v>-0.24419242188715118</v>
      </c>
      <c r="G32" s="1533">
        <v>5.8516722888282136E-2</v>
      </c>
      <c r="H32" s="1509">
        <v>3803203</v>
      </c>
      <c r="I32" s="1535">
        <v>3891623</v>
      </c>
      <c r="J32" s="64">
        <v>2.3248824740619956E-2</v>
      </c>
    </row>
    <row r="33" spans="2:13" ht="15" thickBot="1">
      <c r="B33" s="65"/>
      <c r="C33" s="53"/>
      <c r="D33" s="53"/>
      <c r="E33" s="53"/>
      <c r="F33" s="53"/>
      <c r="G33" s="53"/>
      <c r="H33" s="53"/>
      <c r="I33" s="53"/>
      <c r="J33" s="53"/>
      <c r="K33" s="53"/>
      <c r="L33" s="53"/>
      <c r="M33" s="53"/>
    </row>
    <row r="34" spans="2:13">
      <c r="B34" s="1689" t="s">
        <v>837</v>
      </c>
      <c r="C34" s="1931" t="s">
        <v>45</v>
      </c>
      <c r="D34" s="1932"/>
      <c r="E34" s="1932"/>
      <c r="F34" s="1931" t="s">
        <v>314</v>
      </c>
      <c r="G34" s="1933"/>
    </row>
    <row r="35" spans="2:13" ht="15" thickBot="1">
      <c r="B35" s="1690" t="s">
        <v>154</v>
      </c>
      <c r="C35" s="1691" t="s">
        <v>249</v>
      </c>
      <c r="D35" s="1692" t="s">
        <v>648</v>
      </c>
      <c r="E35" s="1692" t="s">
        <v>705</v>
      </c>
      <c r="F35" s="1691" t="s">
        <v>48</v>
      </c>
      <c r="G35" s="1693" t="s">
        <v>49</v>
      </c>
    </row>
    <row r="36" spans="2:13">
      <c r="B36" s="1694" t="s">
        <v>843</v>
      </c>
      <c r="C36" s="1695">
        <v>1856886.1669849304</v>
      </c>
      <c r="D36" s="1695">
        <v>2257101.6539491629</v>
      </c>
      <c r="E36" s="1695">
        <v>2141261.9785058489</v>
      </c>
      <c r="F36" s="1696">
        <v>-5.1322312063629805E-2</v>
      </c>
      <c r="G36" s="1697">
        <v>0.15314660455609208</v>
      </c>
      <c r="H36">
        <v>0</v>
      </c>
      <c r="I36">
        <v>0</v>
      </c>
      <c r="J36">
        <v>0</v>
      </c>
    </row>
    <row r="37" spans="2:13" ht="15" thickBot="1">
      <c r="B37" s="1698" t="s">
        <v>844</v>
      </c>
      <c r="C37" s="1699">
        <v>255923.83301506966</v>
      </c>
      <c r="D37" s="1699">
        <v>355776.34605083719</v>
      </c>
      <c r="E37" s="1699">
        <v>300827.02149415103</v>
      </c>
      <c r="F37" s="1696">
        <v>-0.15444906657407287</v>
      </c>
      <c r="G37" s="1697">
        <v>0.17545528273030087</v>
      </c>
    </row>
    <row r="38" spans="2:13" ht="15" thickBot="1">
      <c r="B38" s="1700" t="s">
        <v>764</v>
      </c>
      <c r="C38" s="1701">
        <v>2112810</v>
      </c>
      <c r="D38" s="1701">
        <v>2612878</v>
      </c>
      <c r="E38" s="1701">
        <v>2442089</v>
      </c>
      <c r="F38" s="1702">
        <v>-6.5364322406174291E-2</v>
      </c>
      <c r="G38" s="1703">
        <v>0.15584884584983971</v>
      </c>
    </row>
    <row r="40" spans="2:13" ht="28.5">
      <c r="B40" s="1754" t="s">
        <v>838</v>
      </c>
    </row>
  </sheetData>
  <mergeCells count="9">
    <mergeCell ref="C34:E34"/>
    <mergeCell ref="F34:G34"/>
    <mergeCell ref="C3:E3"/>
    <mergeCell ref="F3:G3"/>
    <mergeCell ref="H3:I3"/>
    <mergeCell ref="B10:J10"/>
    <mergeCell ref="C13:E13"/>
    <mergeCell ref="F13:G13"/>
    <mergeCell ref="H13:I13"/>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H41"/>
  <sheetViews>
    <sheetView showGridLines="0" zoomScale="90" zoomScaleNormal="90" workbookViewId="0">
      <selection activeCell="G6" sqref="G6"/>
    </sheetView>
  </sheetViews>
  <sheetFormatPr baseColWidth="10" defaultColWidth="11.453125" defaultRowHeight="12.5"/>
  <cols>
    <col min="1" max="1" width="11.453125" style="78"/>
    <col min="2" max="2" width="29.453125" style="78" customWidth="1"/>
    <col min="3" max="3" width="13.453125" style="78" customWidth="1"/>
    <col min="4" max="5" width="11.453125" style="78"/>
    <col min="6" max="6" width="12.81640625" style="78" customWidth="1"/>
    <col min="7" max="16384" width="11.453125" style="78"/>
  </cols>
  <sheetData>
    <row r="1" spans="1:8" ht="14.5">
      <c r="A1" s="167" t="s">
        <v>39</v>
      </c>
    </row>
    <row r="2" spans="1:8" ht="13" thickBot="1"/>
    <row r="3" spans="1:8" ht="13">
      <c r="B3" s="951" t="s">
        <v>315</v>
      </c>
      <c r="C3" s="1899" t="s">
        <v>45</v>
      </c>
      <c r="D3" s="1912"/>
      <c r="E3" s="1913"/>
      <c r="F3" s="1899" t="s">
        <v>46</v>
      </c>
      <c r="G3" s="1913"/>
    </row>
    <row r="4" spans="1:8" ht="13.5" thickBot="1">
      <c r="B4" s="59" t="s">
        <v>66</v>
      </c>
      <c r="C4" s="966" t="s">
        <v>249</v>
      </c>
      <c r="D4" s="967" t="s">
        <v>648</v>
      </c>
      <c r="E4" s="968" t="s">
        <v>705</v>
      </c>
      <c r="F4" s="969" t="s">
        <v>48</v>
      </c>
      <c r="G4" s="955" t="s">
        <v>49</v>
      </c>
    </row>
    <row r="5" spans="1:8" ht="14.5">
      <c r="B5" s="970" t="s">
        <v>316</v>
      </c>
      <c r="C5" s="1435">
        <v>2112810</v>
      </c>
      <c r="D5" s="1436">
        <v>2612878</v>
      </c>
      <c r="E5" s="1436">
        <v>2442089</v>
      </c>
      <c r="F5" s="1438">
        <v>-6.5364322406174291E-2</v>
      </c>
      <c r="G5" s="407">
        <v>0.15584884584983971</v>
      </c>
    </row>
    <row r="6" spans="1:8" ht="14.5">
      <c r="B6" s="726" t="s">
        <v>317</v>
      </c>
      <c r="C6" s="1435">
        <v>4933778</v>
      </c>
      <c r="D6" s="1436">
        <v>5396202</v>
      </c>
      <c r="E6" s="1436">
        <v>5340199</v>
      </c>
      <c r="F6" s="1438">
        <v>-1.03782252777046E-2</v>
      </c>
      <c r="G6" s="407">
        <v>8.2375210234428842E-2</v>
      </c>
    </row>
    <row r="7" spans="1:8" ht="15" thickBot="1">
      <c r="B7" s="727" t="s">
        <v>318</v>
      </c>
      <c r="C7" s="971">
        <v>0.42823369839502307</v>
      </c>
      <c r="D7" s="971">
        <v>0.4842068551177291</v>
      </c>
      <c r="E7" s="1739">
        <v>0.45730299563742849</v>
      </c>
      <c r="F7" s="1740" t="s">
        <v>938</v>
      </c>
      <c r="G7" s="1741" t="s">
        <v>939</v>
      </c>
    </row>
    <row r="9" spans="1:8" ht="26.75" customHeight="1">
      <c r="B9" s="1936" t="s">
        <v>319</v>
      </c>
      <c r="C9" s="1936"/>
      <c r="D9" s="1936"/>
      <c r="E9" s="1936"/>
      <c r="F9" s="1936"/>
      <c r="G9" s="1936"/>
      <c r="H9"/>
    </row>
    <row r="10" spans="1:8" ht="34.5" customHeight="1">
      <c r="B10" s="1936" t="s">
        <v>839</v>
      </c>
      <c r="C10" s="1936"/>
      <c r="D10" s="1936"/>
      <c r="E10" s="1936"/>
      <c r="F10" s="1936"/>
      <c r="G10" s="1936"/>
      <c r="H10"/>
    </row>
    <row r="11" spans="1:8" ht="14.25" customHeight="1">
      <c r="B11" s="1942" t="s">
        <v>320</v>
      </c>
      <c r="C11" s="1942"/>
      <c r="D11" s="1942"/>
      <c r="E11" s="1942"/>
      <c r="F11" s="1942"/>
      <c r="G11" s="1942"/>
      <c r="H11"/>
    </row>
    <row r="12" spans="1:8" ht="14.5">
      <c r="B12" s="1943"/>
      <c r="C12" s="1943"/>
      <c r="D12" s="1943"/>
      <c r="E12" s="1943"/>
      <c r="F12" s="1943"/>
      <c r="G12" s="1943"/>
      <c r="H12"/>
    </row>
    <row r="13" spans="1:8" ht="15" thickBot="1">
      <c r="B13" s="53"/>
      <c r="C13" s="53"/>
      <c r="D13" s="53"/>
      <c r="E13" s="53"/>
      <c r="F13" s="53"/>
      <c r="G13" s="53"/>
      <c r="H13"/>
    </row>
    <row r="14" spans="1:8" ht="13">
      <c r="B14" s="972" t="s">
        <v>41</v>
      </c>
      <c r="C14" s="1850" t="s">
        <v>45</v>
      </c>
      <c r="D14" s="1851"/>
      <c r="E14" s="1852"/>
      <c r="F14" s="1850" t="s">
        <v>46</v>
      </c>
      <c r="G14" s="1852"/>
    </row>
    <row r="15" spans="1:8" ht="13.5" thickBot="1">
      <c r="B15" s="414"/>
      <c r="C15" s="966" t="s">
        <v>249</v>
      </c>
      <c r="D15" s="1372" t="s">
        <v>648</v>
      </c>
      <c r="E15" s="968" t="s">
        <v>705</v>
      </c>
      <c r="F15" s="973" t="s">
        <v>48</v>
      </c>
      <c r="G15" s="974" t="s">
        <v>49</v>
      </c>
    </row>
    <row r="16" spans="1:8" ht="13">
      <c r="B16" s="409" t="s">
        <v>130</v>
      </c>
      <c r="C16" s="410">
        <v>0.35063904216553876</v>
      </c>
      <c r="D16" s="410">
        <v>0.4369329530661526</v>
      </c>
      <c r="E16" s="410">
        <v>0.37690362108728559</v>
      </c>
      <c r="F16" s="768" t="s">
        <v>940</v>
      </c>
      <c r="G16" s="769" t="s">
        <v>941</v>
      </c>
    </row>
    <row r="17" spans="2:8" ht="13">
      <c r="B17" s="409" t="s">
        <v>266</v>
      </c>
      <c r="C17" s="411">
        <v>0.58055864125350798</v>
      </c>
      <c r="D17" s="411">
        <v>0.62972224757384931</v>
      </c>
      <c r="E17" s="411">
        <v>0.696236084113801</v>
      </c>
      <c r="F17" s="768" t="s">
        <v>942</v>
      </c>
      <c r="G17" s="769" t="s">
        <v>943</v>
      </c>
    </row>
    <row r="18" spans="2:8" ht="13">
      <c r="B18" s="409" t="s">
        <v>321</v>
      </c>
      <c r="C18" s="411">
        <v>0.5326055610610374</v>
      </c>
      <c r="D18" s="411">
        <v>0.52230814496637157</v>
      </c>
      <c r="E18" s="411">
        <v>0.52876598337696035</v>
      </c>
      <c r="F18" s="768" t="s">
        <v>944</v>
      </c>
      <c r="G18" s="769" t="s">
        <v>945</v>
      </c>
    </row>
    <row r="19" spans="2:8" ht="13">
      <c r="B19" s="409" t="s">
        <v>139</v>
      </c>
      <c r="C19" s="411">
        <v>0.85536259389255376</v>
      </c>
      <c r="D19" s="411">
        <v>0.69457001925671158</v>
      </c>
      <c r="E19" s="411">
        <v>0.70646581238384032</v>
      </c>
      <c r="F19" s="768" t="s">
        <v>946</v>
      </c>
      <c r="G19" s="769" t="s">
        <v>947</v>
      </c>
    </row>
    <row r="20" spans="2:8" ht="13">
      <c r="B20" s="409" t="s">
        <v>322</v>
      </c>
      <c r="C20" s="411">
        <v>0.27680511646498784</v>
      </c>
      <c r="D20" s="411">
        <v>0.29614397142338872</v>
      </c>
      <c r="E20" s="411">
        <v>0.31520985084980924</v>
      </c>
      <c r="F20" s="768" t="s">
        <v>948</v>
      </c>
      <c r="G20" s="769" t="s">
        <v>949</v>
      </c>
    </row>
    <row r="21" spans="2:8" ht="13.5" thickBot="1">
      <c r="B21" s="409" t="s">
        <v>323</v>
      </c>
      <c r="C21" s="411">
        <v>0.50395482593527707</v>
      </c>
      <c r="D21" s="411">
        <v>0.64182392079387784</v>
      </c>
      <c r="E21" s="411">
        <v>0.54407970634504454</v>
      </c>
      <c r="F21" s="768" t="s">
        <v>950</v>
      </c>
      <c r="G21" s="769" t="s">
        <v>951</v>
      </c>
    </row>
    <row r="22" spans="2:8" ht="13.5" thickBot="1">
      <c r="B22" s="412" t="s">
        <v>126</v>
      </c>
      <c r="C22" s="413">
        <v>0.42823369839502307</v>
      </c>
      <c r="D22" s="413">
        <v>0.4842068551177291</v>
      </c>
      <c r="E22" s="413">
        <v>0.45730291000337064</v>
      </c>
      <c r="F22" s="770" t="s">
        <v>896</v>
      </c>
      <c r="G22" s="771" t="s">
        <v>952</v>
      </c>
    </row>
    <row r="23" spans="2:8">
      <c r="B23" s="1941"/>
      <c r="C23" s="1941"/>
      <c r="D23" s="1941"/>
      <c r="E23" s="1941"/>
      <c r="F23" s="1941"/>
      <c r="G23" s="1941"/>
    </row>
    <row r="24" spans="2:8" ht="12.65" customHeight="1">
      <c r="B24" s="1909"/>
      <c r="C24" s="1909"/>
      <c r="D24" s="1909"/>
      <c r="E24" s="1909"/>
      <c r="F24" s="1909"/>
      <c r="G24" s="1909"/>
    </row>
    <row r="25" spans="2:8" ht="24.5" customHeight="1">
      <c r="B25" s="1909"/>
      <c r="C25" s="1909"/>
      <c r="D25" s="1909"/>
      <c r="E25" s="1909"/>
      <c r="F25" s="1909"/>
      <c r="G25" s="1909"/>
    </row>
    <row r="26" spans="2:8" ht="22.5" customHeight="1">
      <c r="B26"/>
    </row>
    <row r="27" spans="2:8" ht="14.75" customHeight="1">
      <c r="B27"/>
    </row>
    <row r="28" spans="2:8" ht="14.5">
      <c r="B28"/>
    </row>
    <row r="29" spans="2:8" ht="14.5">
      <c r="B29"/>
    </row>
    <row r="30" spans="2:8" ht="14.5">
      <c r="B30"/>
    </row>
    <row r="31" spans="2:8" ht="14.5">
      <c r="B31"/>
      <c r="C31"/>
      <c r="D31"/>
      <c r="E31"/>
      <c r="F31"/>
      <c r="G31"/>
      <c r="H31"/>
    </row>
    <row r="32" spans="2:8" ht="14.5">
      <c r="B32"/>
      <c r="C32"/>
      <c r="D32"/>
      <c r="E32"/>
      <c r="F32"/>
      <c r="G32"/>
      <c r="H32"/>
    </row>
    <row r="33" spans="2:8" ht="14.5">
      <c r="B33"/>
      <c r="C33"/>
      <c r="D33"/>
      <c r="E33"/>
      <c r="F33"/>
      <c r="G33"/>
      <c r="H33"/>
    </row>
    <row r="34" spans="2:8" ht="14.5">
      <c r="B34"/>
      <c r="C34"/>
      <c r="D34"/>
      <c r="E34"/>
      <c r="F34"/>
      <c r="G34"/>
      <c r="H34"/>
    </row>
    <row r="35" spans="2:8" ht="14.5">
      <c r="B35"/>
      <c r="C35"/>
      <c r="D35"/>
      <c r="E35"/>
      <c r="F35"/>
      <c r="G35"/>
      <c r="H35"/>
    </row>
    <row r="36" spans="2:8" ht="14.5">
      <c r="B36"/>
      <c r="C36"/>
      <c r="D36"/>
      <c r="E36"/>
      <c r="F36"/>
      <c r="G36"/>
      <c r="H36"/>
    </row>
    <row r="37" spans="2:8" ht="14.5">
      <c r="B37"/>
      <c r="C37"/>
      <c r="D37"/>
      <c r="E37"/>
      <c r="F37"/>
      <c r="G37"/>
      <c r="H37"/>
    </row>
    <row r="38" spans="2:8" ht="14.5">
      <c r="B38"/>
      <c r="C38"/>
      <c r="D38"/>
      <c r="E38"/>
      <c r="F38"/>
      <c r="G38"/>
      <c r="H38"/>
    </row>
    <row r="39" spans="2:8" ht="14.5">
      <c r="B39"/>
      <c r="C39"/>
      <c r="D39"/>
      <c r="E39"/>
      <c r="F39"/>
      <c r="G39"/>
      <c r="H39"/>
    </row>
    <row r="40" spans="2:8" ht="14.5">
      <c r="B40"/>
      <c r="C40"/>
      <c r="D40"/>
      <c r="E40"/>
      <c r="F40"/>
      <c r="G40"/>
      <c r="H40"/>
    </row>
    <row r="41" spans="2:8" ht="14.5">
      <c r="B41"/>
      <c r="C41"/>
      <c r="D41"/>
      <c r="E41"/>
      <c r="F41"/>
      <c r="G41"/>
      <c r="H41"/>
    </row>
  </sheetData>
  <mergeCells count="9">
    <mergeCell ref="F3:G3"/>
    <mergeCell ref="C3:E3"/>
    <mergeCell ref="B23:G25"/>
    <mergeCell ref="C14:E14"/>
    <mergeCell ref="F14:G14"/>
    <mergeCell ref="B9:G9"/>
    <mergeCell ref="B11:G11"/>
    <mergeCell ref="B12:G12"/>
    <mergeCell ref="B10:G10"/>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53125" defaultRowHeight="14.5"/>
  <cols>
    <col min="1" max="1" width="18.453125" style="4" bestFit="1" customWidth="1"/>
    <col min="2" max="2" width="55.453125" style="12" customWidth="1"/>
    <col min="3" max="5" width="12.453125" style="5" bestFit="1" customWidth="1"/>
    <col min="6" max="8" width="10.453125" style="4"/>
  </cols>
  <sheetData>
    <row r="2" spans="1:5" ht="15" thickBot="1">
      <c r="A2" s="82" t="s">
        <v>21</v>
      </c>
      <c r="B2" s="29" t="s">
        <v>22</v>
      </c>
      <c r="C2" s="83" t="s">
        <v>23</v>
      </c>
      <c r="D2" s="83" t="s">
        <v>24</v>
      </c>
      <c r="E2" s="83" t="s">
        <v>25</v>
      </c>
    </row>
    <row r="3" spans="1:5">
      <c r="A3" s="4" t="s">
        <v>26</v>
      </c>
      <c r="B3" s="14" t="str">
        <f>'0.Resumen BAP'!B7</f>
        <v>Intereses, rendimientos y gastos similares, neto</v>
      </c>
      <c r="C3" s="8">
        <f>'0.Resumen BAP'!C7</f>
        <v>3426123</v>
      </c>
      <c r="D3" s="8">
        <f>'0.Resumen BAP'!D7</f>
        <v>3629794</v>
      </c>
      <c r="E3" s="8">
        <f>'0.Resumen BAP'!E7</f>
        <v>3572012</v>
      </c>
    </row>
    <row r="4" spans="1:5">
      <c r="A4" s="4" t="s">
        <v>27</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26</v>
      </c>
      <c r="B7" s="15" t="str">
        <f>'0.Resumen BAP'!B8</f>
        <v>Provisión de pérdida crediticia para cartera de créditos, neto de recuperos</v>
      </c>
      <c r="C7" s="8">
        <f>'0.Resumen BAP'!C8</f>
        <v>-814699</v>
      </c>
      <c r="D7" s="8">
        <f>'0.Resumen BAP'!D8</f>
        <v>-743296</v>
      </c>
      <c r="E7" s="8">
        <f>'0.Resumen BAP'!E8</f>
        <v>-581893</v>
      </c>
    </row>
    <row r="8" spans="1:5">
      <c r="A8" s="4" t="s">
        <v>28</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26</v>
      </c>
      <c r="B11" s="15" t="str">
        <f>'0.Resumen BAP'!B9</f>
        <v>Intereses, rendimientos y gastos similares, neto, después de la provisión de pérdida crediticia para cartera de créditos</v>
      </c>
      <c r="C11" s="8">
        <f>'0.Resumen BAP'!C9</f>
        <v>2611424</v>
      </c>
      <c r="D11" s="8">
        <f>'0.Resumen BAP'!D9</f>
        <v>2886498</v>
      </c>
      <c r="E11" s="8">
        <f>'0.Resumen BAP'!E9</f>
        <v>2990119</v>
      </c>
    </row>
    <row r="12" spans="1:5">
      <c r="A12" s="4" t="s">
        <v>27</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26</v>
      </c>
      <c r="B15" s="15" t="str">
        <f>'0.Resumen BAP'!B10</f>
        <v>Total otros ingresos</v>
      </c>
      <c r="C15" s="8">
        <f>'0.Resumen BAP'!C10</f>
        <v>1392559</v>
      </c>
      <c r="D15" s="8">
        <f>'0.Resumen BAP'!D10</f>
        <v>1582732</v>
      </c>
      <c r="E15" s="8">
        <f>'0.Resumen BAP'!E10</f>
        <v>1690216</v>
      </c>
    </row>
    <row r="16" spans="1:5">
      <c r="A16" s="4" t="s">
        <v>29</v>
      </c>
      <c r="B16" s="15" t="e">
        <f>'6.1.Otros Ordinarios'!#REF!</f>
        <v>#REF!</v>
      </c>
      <c r="C16" s="8" t="e">
        <f>'6.1.Otros Ordinarios'!#REF!</f>
        <v>#REF!</v>
      </c>
      <c r="D16" s="8" t="e">
        <f>'6.1.Otros Ordinarios'!#REF!</f>
        <v>#REF!</v>
      </c>
      <c r="E16" s="8" t="e">
        <f>'6.1.Otros Ordinarios'!#REF!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26</v>
      </c>
      <c r="B19" s="15" t="str">
        <f>'0.Resumen BAP'!B11</f>
        <v>Resultados técnicos de seguros</v>
      </c>
      <c r="C19" s="8">
        <f>'0.Resumen BAP'!C11</f>
        <v>279062</v>
      </c>
      <c r="D19" s="8">
        <f>'0.Resumen BAP'!D11</f>
        <v>312683</v>
      </c>
      <c r="E19" s="8">
        <f>'0.Resumen BAP'!E11</f>
        <v>329134</v>
      </c>
    </row>
    <row r="20" spans="1:5">
      <c r="A20" s="4" t="s">
        <v>30</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26</v>
      </c>
      <c r="B23" s="15" t="str">
        <f>'0.Resumen BAP'!B13</f>
        <v>Total gastos</v>
      </c>
      <c r="C23" s="8" t="e">
        <f>'0.Resumen BAP'!#REF!</f>
        <v>#REF!</v>
      </c>
      <c r="D23" s="8" t="e">
        <f>'0.Resumen BAP'!#REF!</f>
        <v>#REF!</v>
      </c>
      <c r="E23" s="8" t="e">
        <f>'0.Resumen BAP'!#REF!</f>
        <v>#REF!</v>
      </c>
    </row>
    <row r="24" spans="1:5">
      <c r="A24" s="4" t="s">
        <v>31</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26</v>
      </c>
      <c r="B27" s="15" t="str">
        <f>'0.Resumen BAP'!B14</f>
        <v>Utilidad antes del impuesto a la renta</v>
      </c>
      <c r="C27" s="8">
        <f>'0.Resumen BAP'!C13</f>
        <v>-2212482</v>
      </c>
      <c r="D27" s="8">
        <f>'0.Resumen BAP'!D13</f>
        <v>-3026227</v>
      </c>
      <c r="E27" s="8">
        <f>'0.Resumen BAP'!E13</f>
        <v>-2532874</v>
      </c>
    </row>
    <row r="28" spans="1:5">
      <c r="A28" s="4" t="s">
        <v>32</v>
      </c>
      <c r="B28" s="15" t="str">
        <f>B27</f>
        <v>Utilidad antes del impuesto a la renta</v>
      </c>
      <c r="C28" s="6">
        <f>'12.6.1.Credicorp Consolidado'!O37</f>
        <v>0</v>
      </c>
      <c r="D28" s="6" t="e">
        <f>'12.6.1.Credicorp Consolidado'!#REF!</f>
        <v>#REF!</v>
      </c>
      <c r="E28" s="6" t="e">
        <f>'12.6.1.Credicorp Consolidado'!#REF!</f>
        <v>#REF!</v>
      </c>
    </row>
    <row r="29" spans="1:5">
      <c r="B29" s="15"/>
      <c r="C29" s="10">
        <f>IF(C27-C28=0,"Check",C27-C28)</f>
        <v>-2212482</v>
      </c>
      <c r="D29" s="10" t="e">
        <f t="shared" ref="D29" si="10">IF(D27-D28=0,"Check",D27-D28)</f>
        <v>#REF!</v>
      </c>
      <c r="E29" s="10" t="e">
        <f t="shared" ref="E29" si="11">IF(E27-E28=0,"Check",E27-E28)</f>
        <v>#REF!</v>
      </c>
    </row>
    <row r="30" spans="1:5">
      <c r="B30" s="15"/>
      <c r="C30" s="8"/>
      <c r="D30" s="8"/>
      <c r="E30" s="8"/>
    </row>
    <row r="31" spans="1:5">
      <c r="A31" s="4" t="s">
        <v>26</v>
      </c>
      <c r="B31" s="15" t="str">
        <f>'0.Resumen BAP'!B15</f>
        <v>Impuesto a la renta</v>
      </c>
      <c r="C31" s="8">
        <f>'0.Resumen BAP'!C14</f>
        <v>2070563</v>
      </c>
      <c r="D31" s="8">
        <f>'0.Resumen BAP'!D14</f>
        <v>1755686</v>
      </c>
      <c r="E31" s="8">
        <f>'0.Resumen BAP'!E14</f>
        <v>2519284</v>
      </c>
    </row>
    <row r="32" spans="1:5">
      <c r="A32" s="4" t="s">
        <v>32</v>
      </c>
      <c r="B32" s="15" t="str">
        <f>B31</f>
        <v>Impuesto a la renta</v>
      </c>
      <c r="C32" s="8">
        <f>'12.6.1.Credicorp Consolidado'!O39</f>
        <v>0</v>
      </c>
      <c r="D32" s="8" t="e">
        <f>'12.6.1.Credicorp Consolidado'!#REF!</f>
        <v>#REF!</v>
      </c>
      <c r="E32" s="8" t="e">
        <f>'12.6.1.Credicorp Consolidado'!#REF!</f>
        <v>#REF!</v>
      </c>
    </row>
    <row r="33" spans="1:5">
      <c r="B33" s="15"/>
      <c r="C33" s="10">
        <f>IF(C31-C32=0,"Check",C31-C32)</f>
        <v>2070563</v>
      </c>
      <c r="D33" s="10" t="e">
        <f t="shared" ref="D33" si="12">IF(D31-D32=0,"Check",D31-D32)</f>
        <v>#REF!</v>
      </c>
      <c r="E33" s="10" t="e">
        <f t="shared" ref="E33" si="13">IF(E31-E32=0,"Check",E31-E32)</f>
        <v>#REF!</v>
      </c>
    </row>
    <row r="34" spans="1:5">
      <c r="B34" s="15"/>
      <c r="C34" s="8"/>
      <c r="D34" s="8"/>
      <c r="E34" s="8"/>
    </row>
    <row r="35" spans="1:5">
      <c r="A35" s="4" t="s">
        <v>26</v>
      </c>
      <c r="B35" s="15" t="str">
        <f>'0.Resumen BAP'!B16</f>
        <v>Utilidad neta</v>
      </c>
      <c r="C35" s="8">
        <f>'0.Resumen BAP'!C15</f>
        <v>-528466</v>
      </c>
      <c r="D35" s="8">
        <f>'0.Resumen BAP'!D15</f>
        <v>-598348</v>
      </c>
      <c r="E35" s="8">
        <f>'0.Resumen BAP'!E15</f>
        <v>-704469</v>
      </c>
    </row>
    <row r="36" spans="1:5">
      <c r="A36" s="4" t="s">
        <v>32</v>
      </c>
      <c r="B36" s="15" t="str">
        <f>B35</f>
        <v>Utilidad neta</v>
      </c>
      <c r="C36" s="8">
        <f>'12.6.1.Credicorp Consolidado'!O40</f>
        <v>0</v>
      </c>
      <c r="D36" s="8" t="e">
        <f>'12.6.1.Credicorp Consolidado'!#REF!</f>
        <v>#REF!</v>
      </c>
      <c r="E36" s="8" t="e">
        <f>'12.6.1.Credicorp Consolidado'!#REF!</f>
        <v>#REF!</v>
      </c>
    </row>
    <row r="37" spans="1:5">
      <c r="B37" s="15"/>
      <c r="C37" s="10">
        <f>IF(C35-C36=0,"Check",C35-C36)</f>
        <v>-528466</v>
      </c>
      <c r="D37" s="10" t="e">
        <f t="shared" ref="D37" si="14">IF(D35-D36=0,"Check",D35-D36)</f>
        <v>#REF!</v>
      </c>
      <c r="E37" s="10" t="e">
        <f t="shared" ref="E37" si="15">IF(E35-E36=0,"Check",E35-E36)</f>
        <v>#REF!</v>
      </c>
    </row>
    <row r="38" spans="1:5">
      <c r="B38" s="15"/>
      <c r="C38" s="8"/>
      <c r="D38" s="8"/>
      <c r="E38" s="8"/>
    </row>
    <row r="39" spans="1:5">
      <c r="A39" s="4" t="s">
        <v>26</v>
      </c>
      <c r="B39" s="15" t="str">
        <f>'0.Resumen BAP'!B17</f>
        <v>Interés no controlador</v>
      </c>
      <c r="C39" s="8">
        <f>'0.Resumen BAP'!C16</f>
        <v>1542097</v>
      </c>
      <c r="D39" s="8">
        <f>'0.Resumen BAP'!D16</f>
        <v>1157338</v>
      </c>
      <c r="E39" s="8">
        <f>'0.Resumen BAP'!E16</f>
        <v>1814815</v>
      </c>
    </row>
    <row r="40" spans="1:5">
      <c r="A40" s="4" t="s">
        <v>32</v>
      </c>
      <c r="B40" s="15" t="str">
        <f>B39</f>
        <v>Interés no controlador</v>
      </c>
      <c r="C40" s="8">
        <f>'12.6.1.Credicorp Consolidado'!O41</f>
        <v>0</v>
      </c>
      <c r="D40" s="8" t="e">
        <f>'12.6.1.Credicorp Consolidado'!#REF!</f>
        <v>#REF!</v>
      </c>
      <c r="E40" s="8" t="e">
        <f>'12.6.1.Credicorp Consolidado'!#REF!</f>
        <v>#REF!</v>
      </c>
    </row>
    <row r="41" spans="1:5">
      <c r="B41" s="15"/>
      <c r="C41" s="10">
        <f>IF(C39-C40=0,"Check",C39-C40)</f>
        <v>1542097</v>
      </c>
      <c r="D41" s="10" t="e">
        <f t="shared" ref="D41" si="16">IF(D39-D40=0,"Check",D39-D40)</f>
        <v>#REF!</v>
      </c>
      <c r="E41" s="10" t="e">
        <f t="shared" ref="E41" si="17">IF(E39-E40=0,"Check",E39-E40)</f>
        <v>#REF!</v>
      </c>
    </row>
    <row r="42" spans="1:5">
      <c r="B42" s="15"/>
      <c r="C42" s="8"/>
      <c r="D42" s="8"/>
      <c r="E42" s="8"/>
    </row>
    <row r="43" spans="1:5">
      <c r="A43" s="4" t="s">
        <v>26</v>
      </c>
      <c r="B43" s="15" t="str">
        <f>'0.Resumen BAP'!B18</f>
        <v>Utilidad (pérdida) neta atribuible a Credicorp</v>
      </c>
      <c r="C43" s="8">
        <f>'0.Resumen BAP'!C17</f>
        <v>30440</v>
      </c>
      <c r="D43" s="8">
        <f>'0.Resumen BAP'!D17</f>
        <v>30625</v>
      </c>
      <c r="E43" s="8">
        <f>'0.Resumen BAP'!E17</f>
        <v>37118</v>
      </c>
    </row>
    <row r="44" spans="1:5">
      <c r="A44" s="4" t="s">
        <v>32</v>
      </c>
      <c r="B44" s="15" t="str">
        <f>B43</f>
        <v>Utilidad (pérdida) neta atribuible a Credicorp</v>
      </c>
      <c r="C44" s="8">
        <f>'12.6.1.Credicorp Consolidado'!O42</f>
        <v>0</v>
      </c>
      <c r="D44" s="8" t="e">
        <f>'12.6.1.Credicorp Consolidado'!#REF!</f>
        <v>#REF!</v>
      </c>
      <c r="E44" s="8" t="e">
        <f>'12.6.1.Credicorp Consolidado'!#REF!</f>
        <v>#REF!</v>
      </c>
    </row>
    <row r="45" spans="1:5">
      <c r="B45" s="15"/>
      <c r="C45" s="10">
        <f>IF(C43-C44=0,"Check",C43-C44)</f>
        <v>30440</v>
      </c>
      <c r="D45" s="10" t="e">
        <f t="shared" ref="D45" si="18">IF(D43-D44=0,"Check",D43-D44)</f>
        <v>#REF!</v>
      </c>
      <c r="E45" s="10" t="e">
        <f t="shared" ref="E45" si="19">IF(E43-E44=0,"Check",E43-E44)</f>
        <v>#REF!</v>
      </c>
    </row>
    <row r="46" spans="1:5">
      <c r="B46" s="15"/>
      <c r="C46" s="9"/>
      <c r="D46" s="9"/>
      <c r="E46" s="9"/>
    </row>
    <row r="47" spans="1:5">
      <c r="A47" s="4" t="s">
        <v>26</v>
      </c>
      <c r="B47" s="15" t="e">
        <f>'0.Resumen BAP'!#REF!</f>
        <v>#REF!</v>
      </c>
      <c r="C47" s="9" t="e">
        <f>'0.Resumen BAP'!#REF!</f>
        <v>#REF!</v>
      </c>
      <c r="D47" s="9" t="e">
        <f>'0.Resumen BAP'!#REF!</f>
        <v>#REF!</v>
      </c>
      <c r="E47" s="9" t="e">
        <f>'0.Resumen BAP'!#REF!</f>
        <v>#REF!</v>
      </c>
    </row>
    <row r="48" spans="1:5">
      <c r="B48" s="15"/>
      <c r="C48" s="22"/>
      <c r="D48" s="22"/>
      <c r="E48" s="22"/>
    </row>
    <row r="49" spans="1:5">
      <c r="B49" s="15"/>
      <c r="C49" s="21" t="e">
        <f>IF(C47-C48=0,"Check",C47-C48)</f>
        <v>#REF!</v>
      </c>
      <c r="D49" s="21" t="e">
        <f t="shared" ref="D49" si="20">IF(D47-D48=0,"Check",D47-D48)</f>
        <v>#REF!</v>
      </c>
      <c r="E49" s="21" t="e">
        <f t="shared" ref="E49" si="21">IF(E47-E48=0,"Check",E47-E48)</f>
        <v>#REF!</v>
      </c>
    </row>
    <row r="50" spans="1:5">
      <c r="B50" s="15"/>
      <c r="C50" s="8"/>
      <c r="D50" s="8"/>
      <c r="E50" s="8"/>
    </row>
    <row r="51" spans="1:5">
      <c r="A51" s="4" t="s">
        <v>26</v>
      </c>
      <c r="B51" s="15" t="str">
        <f>'0.Resumen BAP'!B22</f>
        <v>Colocaciones</v>
      </c>
      <c r="C51" s="8">
        <f>'0.Resumen BAP'!C21</f>
        <v>0</v>
      </c>
      <c r="D51" s="8">
        <f>'0.Resumen BAP'!D21</f>
        <v>0</v>
      </c>
      <c r="E51" s="8">
        <f>'0.Resumen BAP'!E21</f>
        <v>0</v>
      </c>
    </row>
    <row r="52" spans="1:5">
      <c r="A52" s="4" t="s">
        <v>33</v>
      </c>
      <c r="B52" s="15" t="e">
        <f>#REF!</f>
        <v>#REF!</v>
      </c>
      <c r="C52" s="8">
        <f>'3.1.AGIs'!C9</f>
        <v>140798083</v>
      </c>
      <c r="D52" s="8">
        <f>'3.1.AGIs'!D9</f>
        <v>145732273</v>
      </c>
      <c r="E52" s="8">
        <f>'3.1.AGIs'!E9</f>
        <v>141196646</v>
      </c>
    </row>
    <row r="53" spans="1:5">
      <c r="B53" s="15"/>
      <c r="C53" s="19">
        <f>IF(C51-C52=0,"Check",C51-C52)</f>
        <v>-140798083</v>
      </c>
      <c r="D53" s="19">
        <f t="shared" ref="D53" si="22">IF(D51-D52=0,"Check",D51-D52)</f>
        <v>-145732273</v>
      </c>
      <c r="E53" s="19">
        <f t="shared" ref="E53" si="23">IF(E51-E52=0,"Check",E51-E52)</f>
        <v>-141196646</v>
      </c>
    </row>
    <row r="54" spans="1:5">
      <c r="B54" s="15"/>
      <c r="C54" s="8"/>
      <c r="D54" s="8"/>
      <c r="E54" s="8"/>
    </row>
    <row r="55" spans="1:5">
      <c r="A55" s="4" t="s">
        <v>26</v>
      </c>
      <c r="B55" s="15" t="str">
        <f>'0.Resumen BAP'!B23</f>
        <v>Depósitos y obligaciones</v>
      </c>
      <c r="C55" s="8">
        <f>'0.Resumen BAP'!C22</f>
        <v>140798083</v>
      </c>
      <c r="D55" s="8">
        <f>'0.Resumen BAP'!D22</f>
        <v>145732273</v>
      </c>
      <c r="E55" s="8">
        <f>'0.Resumen BAP'!E22</f>
        <v>141196646</v>
      </c>
    </row>
    <row r="56" spans="1:5">
      <c r="A56" s="4" t="s">
        <v>34</v>
      </c>
      <c r="B56" s="15" t="e">
        <f>'2.Depositos'!#REF!</f>
        <v>#REF!</v>
      </c>
      <c r="C56" s="8">
        <f>'2.Depositos'!C13</f>
        <v>0</v>
      </c>
      <c r="D56" s="8">
        <f>'2.Depositos'!D13</f>
        <v>0</v>
      </c>
      <c r="E56" s="8">
        <f>'2.Depositos'!E13</f>
        <v>0</v>
      </c>
    </row>
    <row r="57" spans="1:5">
      <c r="B57" s="15"/>
      <c r="C57" s="10">
        <f>IF(C55-C56=0,"Check",C55-C56)</f>
        <v>140798083</v>
      </c>
      <c r="D57" s="10">
        <f t="shared" ref="D57" si="24">IF(D55-D56=0,"Check",D55-D56)</f>
        <v>145732273</v>
      </c>
      <c r="E57" s="10">
        <f t="shared" ref="E57" si="25">IF(E55-E56=0,"Check",E55-E56)</f>
        <v>141196646</v>
      </c>
    </row>
    <row r="58" spans="1:5">
      <c r="B58" s="15"/>
      <c r="C58" s="8"/>
      <c r="D58" s="8"/>
      <c r="E58" s="8"/>
    </row>
    <row r="59" spans="1:5">
      <c r="A59" s="4" t="s">
        <v>26</v>
      </c>
      <c r="B59" s="15" t="str">
        <f>'0.Resumen BAP'!B24</f>
        <v>Patrimonio Neto</v>
      </c>
      <c r="C59" s="8">
        <f>'0.Resumen BAP'!C23</f>
        <v>147857127</v>
      </c>
      <c r="D59" s="8">
        <f>'0.Resumen BAP'!D23</f>
        <v>161842066</v>
      </c>
      <c r="E59" s="8">
        <f>'0.Resumen BAP'!E23</f>
        <v>157619082</v>
      </c>
    </row>
    <row r="60" spans="1:5">
      <c r="A60" s="4" t="s">
        <v>32</v>
      </c>
      <c r="B60" s="15" t="str">
        <f>B59</f>
        <v>Patrimonio Neto</v>
      </c>
      <c r="C60" s="8">
        <f>'12.6.1.Credicorp Consolidado'!E57</f>
        <v>0</v>
      </c>
      <c r="D60" s="8">
        <f>'12.6.1.Credicorp Consolidado'!F57</f>
        <v>0</v>
      </c>
      <c r="E60" s="8">
        <f>'12.6.1.Credicorp Consolidado'!G57</f>
        <v>0</v>
      </c>
    </row>
    <row r="61" spans="1:5">
      <c r="B61" s="15"/>
      <c r="C61" s="10">
        <f>IF(C59-C60=0,"Check",C59-C60)</f>
        <v>147857127</v>
      </c>
      <c r="D61" s="10">
        <f t="shared" ref="D61" si="26">IF(D59-D60=0,"Check",D59-D60)</f>
        <v>161842066</v>
      </c>
      <c r="E61" s="10">
        <f t="shared" ref="E61" si="27">IF(E59-E60=0,"Check",E59-E60)</f>
        <v>157619082</v>
      </c>
    </row>
    <row r="62" spans="1:5">
      <c r="B62" s="15"/>
      <c r="C62" s="8"/>
      <c r="D62" s="8"/>
      <c r="E62" s="8"/>
    </row>
    <row r="63" spans="1:5">
      <c r="A63" s="4" t="s">
        <v>26</v>
      </c>
      <c r="B63" s="15" t="str">
        <f>'0.Resumen BAP'!B26</f>
        <v>Margen neto por intereses(1)</v>
      </c>
      <c r="C63" s="11">
        <f>'0.Resumen BAP'!C25</f>
        <v>0</v>
      </c>
      <c r="D63" s="11">
        <f>'0.Resumen BAP'!D25</f>
        <v>0</v>
      </c>
      <c r="E63" s="11">
        <f>'0.Resumen BAP'!E25</f>
        <v>0</v>
      </c>
    </row>
    <row r="64" spans="1:5">
      <c r="A64" s="4" t="s">
        <v>27</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26</v>
      </c>
      <c r="B67" s="15" t="str">
        <f>'0.Resumen BAP'!B27</f>
        <v>Margen neto por intereses ajustado por riesgo</v>
      </c>
      <c r="C67" s="11">
        <f>'0.Resumen BAP'!C26</f>
        <v>6.2994509953322259E-2</v>
      </c>
      <c r="D67" s="11">
        <f>'0.Resumen BAP'!D26</f>
        <v>6.3353187919537257E-2</v>
      </c>
      <c r="E67" s="11">
        <f>'0.Resumen BAP'!E26</f>
        <v>6.2199462133338906E-2</v>
      </c>
    </row>
    <row r="68" spans="1:5">
      <c r="A68" s="4" t="s">
        <v>27</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26</v>
      </c>
      <c r="B71" s="15" t="str">
        <f>'0.Resumen BAP'!B28</f>
        <v>Costo de fondeo(2)</v>
      </c>
      <c r="C71" s="26">
        <f>'0.Resumen BAP'!C27</f>
        <v>4.8530099782981208E-2</v>
      </c>
      <c r="D71" s="26">
        <f>'0.Resumen BAP'!D27</f>
        <v>5.0835471742410925E-2</v>
      </c>
      <c r="E71" s="26">
        <f>'0.Resumen BAP'!E27</f>
        <v>5.2437594694655643E-2</v>
      </c>
    </row>
    <row r="72" spans="1:5">
      <c r="A72" s="4" t="s">
        <v>34</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26</v>
      </c>
      <c r="B75" s="15" t="str">
        <f>'0.Resumen BAP'!B29</f>
        <v>ROE</v>
      </c>
      <c r="C75" s="11">
        <f>'0.Resumen BAP'!C28</f>
        <v>2.9764419166140647E-2</v>
      </c>
      <c r="D75" s="11">
        <f>'0.Resumen BAP'!D28</f>
        <v>2.561960463545012E-2</v>
      </c>
      <c r="E75" s="11">
        <f>'0.Resumen BAP'!E28</f>
        <v>2.4228006542671578E-2</v>
      </c>
    </row>
    <row r="76" spans="1:5">
      <c r="A76" s="4" t="s">
        <v>35</v>
      </c>
      <c r="B76" s="15" t="str">
        <f>B75</f>
        <v>ROE</v>
      </c>
      <c r="C76" s="27">
        <f>'0.2.ROAE'!C18</f>
        <v>0.18236501440544542</v>
      </c>
      <c r="D76" s="27">
        <f>'0.2.ROAE'!D18</f>
        <v>0.13292776106360213</v>
      </c>
      <c r="E76" s="27">
        <f>'0.2.ROAE'!E18</f>
        <v>0.20261642275440292</v>
      </c>
    </row>
    <row r="77" spans="1:5">
      <c r="B77" s="15"/>
      <c r="C77" s="13">
        <f>IF(C75-C76=0,"Check",C75-C76)</f>
        <v>-0.15260059523930478</v>
      </c>
      <c r="D77" s="13">
        <f t="shared" ref="D77" si="31">IF(D75-D76=0,"Check",D75-D76)</f>
        <v>-0.107308156428152</v>
      </c>
      <c r="E77" s="13">
        <f>IF(E75-E76=0,"Check",E75-E76)</f>
        <v>-0.17838841621173135</v>
      </c>
    </row>
    <row r="78" spans="1:5">
      <c r="B78" s="15"/>
      <c r="C78" s="11"/>
      <c r="D78" s="11"/>
      <c r="E78" s="11"/>
    </row>
    <row r="79" spans="1:5">
      <c r="A79" s="4" t="s">
        <v>26</v>
      </c>
      <c r="B79" s="15" t="str">
        <f>'0.Resumen BAP'!B30</f>
        <v>ROA</v>
      </c>
      <c r="C79" s="11">
        <f>'0.Resumen BAP'!C29</f>
        <v>0.18236501440544542</v>
      </c>
      <c r="D79" s="11">
        <f>'0.Resumen BAP'!D29</f>
        <v>0.13292776106360213</v>
      </c>
      <c r="E79" s="11">
        <f>'0.Resumen BAP'!E29</f>
        <v>0.20261642275440292</v>
      </c>
    </row>
    <row r="80" spans="1:5">
      <c r="B80" s="15" t="str">
        <f>B79</f>
        <v>ROA</v>
      </c>
      <c r="C80" s="23"/>
      <c r="D80" s="23"/>
      <c r="E80" s="23"/>
    </row>
    <row r="81" spans="1:5">
      <c r="B81" s="15"/>
      <c r="C81" s="13">
        <f>IF(C79-C80=0,"Check",C79-C80)</f>
        <v>0.18236501440544542</v>
      </c>
      <c r="D81" s="13">
        <f t="shared" ref="D81" si="32">IF(D79-D80=0,"Check",D79-D80)</f>
        <v>0.13292776106360213</v>
      </c>
      <c r="E81" s="13">
        <f>IF(E79-E80=0,"Check",E79-E80)</f>
        <v>0.20261642275440292</v>
      </c>
    </row>
    <row r="82" spans="1:5">
      <c r="B82" s="15"/>
      <c r="C82" s="11"/>
      <c r="D82" s="11"/>
      <c r="E82" s="11"/>
    </row>
    <row r="83" spans="1:5">
      <c r="A83" s="4" t="s">
        <v>26</v>
      </c>
      <c r="B83" s="15" t="str">
        <f>'0.Resumen BAP'!B32</f>
        <v xml:space="preserve">Índice de cartera atrasada (3) </v>
      </c>
      <c r="C83" s="11">
        <f>'0.Resumen BAP'!C31</f>
        <v>0</v>
      </c>
      <c r="D83" s="11">
        <f>'0.Resumen BAP'!D31</f>
        <v>0</v>
      </c>
      <c r="E83" s="11">
        <f>'0.Resumen BAP'!E31</f>
        <v>0</v>
      </c>
    </row>
    <row r="84" spans="1:5">
      <c r="A84" s="4" t="s">
        <v>28</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26</v>
      </c>
      <c r="B87" s="15" t="str">
        <f>'0.Resumen BAP'!B33</f>
        <v>Índice de cartera atrasada 90 días</v>
      </c>
      <c r="C87" s="11">
        <f>'0.Resumen BAP'!C32</f>
        <v>4.4070372747901689E-2</v>
      </c>
      <c r="D87" s="11">
        <f>'0.Resumen BAP'!D32</f>
        <v>3.7213527850485116E-2</v>
      </c>
      <c r="E87" s="11">
        <f>'0.Resumen BAP'!E32</f>
        <v>3.6873361708606021E-2</v>
      </c>
    </row>
    <row r="88" spans="1:5">
      <c r="A88" s="4" t="s">
        <v>28</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26</v>
      </c>
      <c r="B91" s="15" t="str">
        <f>'0.Resumen BAP'!B34</f>
        <v>Índice de cartera deteriorada (4)</v>
      </c>
      <c r="C91" s="11">
        <f>'0.Resumen BAP'!C33</f>
        <v>3.3400547079891707E-2</v>
      </c>
      <c r="D91" s="11">
        <f>'0.Resumen BAP'!D33</f>
        <v>3.0081154364483151E-2</v>
      </c>
      <c r="E91" s="11">
        <f>'0.Resumen BAP'!E33</f>
        <v>2.9978353735116342E-2</v>
      </c>
    </row>
    <row r="92" spans="1:5">
      <c r="A92" s="4" t="s">
        <v>28</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26</v>
      </c>
      <c r="B95" s="15" t="str">
        <f>'0.Resumen BAP'!B35</f>
        <v>Costo del riesgo (5)</v>
      </c>
      <c r="C95" s="11">
        <f>'0.Resumen BAP'!C34</f>
        <v>6.2236451045998974E-2</v>
      </c>
      <c r="D95" s="11">
        <f>'0.Resumen BAP'!D34</f>
        <v>5.2580371130284916E-2</v>
      </c>
      <c r="E95" s="11">
        <f>'0.Resumen BAP'!E34</f>
        <v>5.1047083653814267E-2</v>
      </c>
    </row>
    <row r="96" spans="1:5">
      <c r="A96" s="4" t="s">
        <v>28</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26</v>
      </c>
      <c r="B99" s="15" t="str">
        <f>'0.Resumen BAP'!B36</f>
        <v xml:space="preserve">Cobertura de cartera atrasada </v>
      </c>
      <c r="C99" s="11">
        <f>'0.Resumen BAP'!C35</f>
        <v>2.2806794683524437E-2</v>
      </c>
      <c r="D99" s="11">
        <f>'0.Resumen BAP'!D35</f>
        <v>2.0625550392534459E-2</v>
      </c>
      <c r="E99" s="11">
        <f>'0.Resumen BAP'!E35</f>
        <v>1.6224032126925483E-2</v>
      </c>
    </row>
    <row r="100" spans="1:5">
      <c r="A100" s="4" t="s">
        <v>28</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26</v>
      </c>
      <c r="B103" s="15" t="str">
        <f>'0.Resumen BAP'!B37</f>
        <v xml:space="preserve">Cobertura de cartera deteriorada </v>
      </c>
      <c r="C103" s="11">
        <f>'0.Resumen BAP'!C36</f>
        <v>1.3199534764087939</v>
      </c>
      <c r="D103" s="11">
        <f>'0.Resumen BAP'!D36</f>
        <v>1.4742143585756928</v>
      </c>
      <c r="E103" s="11">
        <f>'0.Resumen BAP'!E36</f>
        <v>1.4871695290119171</v>
      </c>
    </row>
    <row r="104" spans="1:5">
      <c r="A104" s="4" t="s">
        <v>28</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26</v>
      </c>
      <c r="B107" s="15" t="str">
        <f>'0.Resumen BAP'!B41</f>
        <v>Ratio de eficiencia (8)</v>
      </c>
      <c r="C107" s="11">
        <f>'0.Resumen BAP'!C40</f>
        <v>2112810</v>
      </c>
      <c r="D107" s="11">
        <f>'0.Resumen BAP'!D40</f>
        <v>2612878</v>
      </c>
      <c r="E107" s="11">
        <f>'0.Resumen BAP'!E40</f>
        <v>2442089</v>
      </c>
    </row>
    <row r="108" spans="1:5">
      <c r="A108" s="4" t="s">
        <v>31</v>
      </c>
      <c r="B108" s="16" t="e">
        <f>'9.Eficiencia Operativa'!#REF!</f>
        <v>#REF!</v>
      </c>
      <c r="C108" s="11" t="e">
        <f>'9.Eficiencia Operativa'!#REF!</f>
        <v>#REF!</v>
      </c>
      <c r="D108" s="11" t="e">
        <f>'9.Eficiencia Operativa'!#REF!</f>
        <v>#REF!</v>
      </c>
      <c r="E108" s="11" t="e">
        <f>'9.Eficiencia Operativa'!#REF!</f>
        <v>#REF!</v>
      </c>
    </row>
    <row r="109" spans="1:5">
      <c r="B109" s="15"/>
      <c r="C109" s="13" t="e">
        <f>IF(C107-C108=0,"Check",C107-C108)</f>
        <v>#REF!</v>
      </c>
      <c r="D109" s="13" t="e">
        <f t="shared" ref="D109" si="39">IF(D107-D108=0,"Check",D107-D108)</f>
        <v>#REF!</v>
      </c>
      <c r="E109" s="13" t="e">
        <f>IF(E107-E108=0,"Check",E107-E108)</f>
        <v>#REF!</v>
      </c>
    </row>
    <row r="110" spans="1:5">
      <c r="B110" s="15"/>
      <c r="C110" s="11"/>
      <c r="D110" s="11"/>
      <c r="E110" s="11"/>
    </row>
    <row r="111" spans="1:5">
      <c r="A111" s="4" t="s">
        <v>26</v>
      </c>
      <c r="B111" s="15" t="str">
        <f>'0.Resumen BAP'!B42</f>
        <v>Gastos operativos / Activos promedio totales</v>
      </c>
      <c r="C111" s="26">
        <f>'0.Resumen BAP'!C41</f>
        <v>0.42823369839502307</v>
      </c>
      <c r="D111" s="26">
        <f>'0.Resumen BAP'!D41</f>
        <v>0.4842068551177291</v>
      </c>
      <c r="E111" s="26">
        <f>'0.Resumen BAP'!E41</f>
        <v>0.45730299563742849</v>
      </c>
    </row>
    <row r="112" spans="1:5">
      <c r="A112" s="4" t="s">
        <v>31</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26</v>
      </c>
      <c r="B115" s="15" t="e">
        <f>'0.Resumen BAP'!#REF!</f>
        <v>#REF!</v>
      </c>
      <c r="C115" s="11" t="e">
        <f>'0.Resumen BAP'!#REF!</f>
        <v>#REF!</v>
      </c>
      <c r="D115" s="11" t="e">
        <f>'0.Resumen BAP'!#REF!</f>
        <v>#REF!</v>
      </c>
      <c r="E115" s="11" t="e">
        <f>'0.Resumen BAP'!#REF!</f>
        <v>#REF!</v>
      </c>
    </row>
    <row r="116" spans="1:8">
      <c r="A116" s="4" t="s">
        <v>30</v>
      </c>
      <c r="B116" s="15" t="e">
        <f>B115</f>
        <v>#REF!</v>
      </c>
      <c r="C116" s="11">
        <f>'12.5.7 Grupo Pacífico'!E39</f>
        <v>0</v>
      </c>
      <c r="D116" s="11">
        <f>'12.5.7 Grupo Pacífico'!F39</f>
        <v>0</v>
      </c>
      <c r="E116" s="11">
        <f>'12.5.7 Grupo Pacífico'!G39</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26</v>
      </c>
      <c r="B119" s="15" t="e">
        <f>'0.Resumen BAP'!#REF!</f>
        <v>#REF!</v>
      </c>
      <c r="C119" s="11" t="e">
        <f>'0.Resumen BAP'!#REF!</f>
        <v>#REF!</v>
      </c>
      <c r="D119" s="11" t="e">
        <f>'0.Resumen BAP'!#REF!</f>
        <v>#REF!</v>
      </c>
      <c r="E119" s="11" t="e">
        <f>'0.Resumen BAP'!#REF!</f>
        <v>#REF!</v>
      </c>
      <c r="H119" s="7"/>
    </row>
    <row r="120" spans="1:8">
      <c r="A120" s="4" t="s">
        <v>30</v>
      </c>
      <c r="B120" s="15" t="e">
        <f>B119</f>
        <v>#REF!</v>
      </c>
      <c r="C120" s="11" t="e">
        <f>'12.5.7 Grupo Pacífico'!#REF!</f>
        <v>#REF!</v>
      </c>
      <c r="D120" s="11" t="e">
        <f>'12.5.7 Grupo Pacífico'!#REF!</f>
        <v>#REF!</v>
      </c>
      <c r="E120" s="11" t="e">
        <f>'12.5.7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26</v>
      </c>
      <c r="B123" s="15" t="str">
        <f>'0.Resumen BAP'!B44</f>
        <v>Ratio de Capital Global (9)</v>
      </c>
      <c r="C123" s="11">
        <f>'0.Resumen BAP'!C43</f>
        <v>0</v>
      </c>
      <c r="D123" s="11">
        <f>'0.Resumen BAP'!D43</f>
        <v>0</v>
      </c>
      <c r="E123" s="11">
        <f>'0.Resumen BAP'!E43</f>
        <v>0</v>
      </c>
    </row>
    <row r="124" spans="1:8">
      <c r="A124" s="4" t="s">
        <v>36</v>
      </c>
      <c r="B124" s="15" t="str">
        <f>B123</f>
        <v>Ratio de Capital Global (9)</v>
      </c>
      <c r="C124" s="11" t="e">
        <f>'10.2.Capital Regulatorio BCP'!#REF!</f>
        <v>#REF!</v>
      </c>
      <c r="D124" s="11" t="e">
        <f>'10.2.Capital Regulatorio BCP'!#REF!</f>
        <v>#REF!</v>
      </c>
      <c r="E124" s="11" t="e">
        <f>'10.2.Capital Regulatorio BCP'!#REF!</f>
        <v>#REF!</v>
      </c>
    </row>
    <row r="125" spans="1:8">
      <c r="B125" s="15"/>
      <c r="C125" s="13" t="e">
        <f t="shared" ref="C125:D125" si="43">IF(C123-C124=0,"Check",C123-C124)</f>
        <v>#REF!</v>
      </c>
      <c r="D125" s="13" t="e">
        <f t="shared" si="43"/>
        <v>#REF!</v>
      </c>
      <c r="E125" s="13" t="e">
        <f>IF(E123-E124=0,"Check",E123-E124)</f>
        <v>#REF!</v>
      </c>
    </row>
    <row r="126" spans="1:8">
      <c r="B126" s="15"/>
      <c r="C126" s="11"/>
      <c r="D126" s="11"/>
      <c r="E126" s="11"/>
    </row>
    <row r="127" spans="1:8">
      <c r="A127" s="4" t="s">
        <v>26</v>
      </c>
      <c r="B127" s="15" t="str">
        <f>'0.Resumen BAP'!B45</f>
        <v>Ratio Tier 1 (10)</v>
      </c>
      <c r="C127" s="11">
        <f>'0.Resumen BAP'!C44</f>
        <v>0.16121449399789783</v>
      </c>
      <c r="D127" s="11">
        <f>'0.Resumen BAP'!D44</f>
        <v>0.18706657922216613</v>
      </c>
      <c r="E127" s="11">
        <f>'0.Resumen BAP'!E44</f>
        <v>0.16865446512220833</v>
      </c>
    </row>
    <row r="128" spans="1:8">
      <c r="A128" s="4" t="s">
        <v>36</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#REF!</v>
      </c>
      <c r="D129" s="13" t="e">
        <f t="shared" ref="D129" si="45">IF(D127-D128=0,"Check",D127-D128)</f>
        <v>#REF!</v>
      </c>
      <c r="E129" s="13" t="e">
        <f>IF(E127-E128=0,"Check",E127-E128)</f>
        <v>#REF!</v>
      </c>
    </row>
    <row r="130" spans="1:5">
      <c r="B130" s="15"/>
      <c r="C130" s="11"/>
      <c r="D130" s="11"/>
      <c r="E130" s="11"/>
    </row>
    <row r="131" spans="1:5">
      <c r="A131" s="4" t="s">
        <v>26</v>
      </c>
      <c r="B131" s="15" t="str">
        <f>'0.Resumen BAP'!B46</f>
        <v>Ratio common equity tier 1 (11) (13)</v>
      </c>
      <c r="C131" s="11">
        <f>'0.Resumen BAP'!C45</f>
        <v>0.1171582277940702</v>
      </c>
      <c r="D131" s="11">
        <f>'0.Resumen BAP'!D45</f>
        <v>0.130819689715995</v>
      </c>
      <c r="E131" s="11">
        <f>'0.Resumen BAP'!E45</f>
        <v>0.11336064992633417</v>
      </c>
    </row>
    <row r="132" spans="1:5">
      <c r="A132" s="4" t="s">
        <v>36</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26</v>
      </c>
      <c r="B135" s="15" t="str">
        <f>'0.Resumen BAP'!B51</f>
        <v>Empleados (14)</v>
      </c>
      <c r="C135" s="8">
        <f>'0.Resumen BAP'!C50</f>
        <v>0.16064494580469613</v>
      </c>
      <c r="D135" s="8">
        <f>'0.Resumen BAP'!D50</f>
        <v>0.1752589560519669</v>
      </c>
      <c r="E135" s="8">
        <f>'0.Resumen BAP'!E50</f>
        <v>0.15887136936608823</v>
      </c>
    </row>
    <row r="136" spans="1:5">
      <c r="B136" s="15"/>
      <c r="C136" s="24"/>
      <c r="D136" s="24"/>
      <c r="E136" s="24"/>
    </row>
    <row r="137" spans="1:5">
      <c r="B137" s="15"/>
      <c r="C137" s="8"/>
      <c r="D137" s="8"/>
      <c r="E137" s="8"/>
    </row>
    <row r="138" spans="1:5">
      <c r="B138" s="15"/>
      <c r="C138" s="8"/>
      <c r="D138" s="8"/>
      <c r="E138" s="8"/>
    </row>
    <row r="139" spans="1:5">
      <c r="A139" s="4" t="s">
        <v>26</v>
      </c>
      <c r="B139" s="15" t="str">
        <f>'0.Resumen BAP'!B53</f>
        <v>Acciones Emitidas</v>
      </c>
      <c r="C139" s="8">
        <f>'0.Resumen BAP'!C52</f>
        <v>0</v>
      </c>
      <c r="D139" s="8">
        <f>'0.Resumen BAP'!D52</f>
        <v>0</v>
      </c>
      <c r="E139" s="8">
        <f>'0.Resumen BAP'!E52</f>
        <v>0</v>
      </c>
    </row>
    <row r="140" spans="1:5">
      <c r="B140" s="15"/>
      <c r="C140" s="24"/>
      <c r="D140" s="24"/>
      <c r="E140" s="24"/>
    </row>
    <row r="141" spans="1:5">
      <c r="B141" s="15"/>
      <c r="C141" s="8"/>
      <c r="D141" s="8"/>
      <c r="E141" s="8"/>
    </row>
    <row r="142" spans="1:5">
      <c r="B142" s="15"/>
      <c r="C142" s="8"/>
      <c r="D142" s="8"/>
      <c r="E142" s="8"/>
    </row>
    <row r="143" spans="1:5">
      <c r="A143" s="4" t="s">
        <v>26</v>
      </c>
      <c r="B143" s="15" t="str">
        <f>'0.Resumen BAP'!B54</f>
        <v>Acciones de Tesorería (12)</v>
      </c>
      <c r="C143" s="8">
        <f>'0.Resumen BAP'!C53</f>
        <v>94382</v>
      </c>
      <c r="D143" s="8">
        <f>'0.Resumen BAP'!D53</f>
        <v>94382</v>
      </c>
      <c r="E143" s="8">
        <f>'0.Resumen BAP'!E53</f>
        <v>94382</v>
      </c>
    </row>
    <row r="144" spans="1:5">
      <c r="B144" s="15"/>
      <c r="C144" s="24"/>
      <c r="D144" s="24"/>
      <c r="E144" s="24"/>
    </row>
    <row r="145" spans="1:5">
      <c r="B145" s="15"/>
      <c r="C145" s="8"/>
      <c r="D145" s="8"/>
      <c r="E145" s="8"/>
    </row>
    <row r="146" spans="1:5">
      <c r="B146" s="15"/>
      <c r="C146" s="8"/>
      <c r="D146" s="8"/>
      <c r="E146" s="8"/>
    </row>
    <row r="147" spans="1:5">
      <c r="A147" s="4" t="s">
        <v>26</v>
      </c>
      <c r="B147" s="15" t="str">
        <f>'0.Resumen BAP'!B55</f>
        <v>Acciones en Circulación</v>
      </c>
      <c r="C147" s="8">
        <f>'0.Resumen BAP'!C54</f>
        <v>14908</v>
      </c>
      <c r="D147" s="8">
        <f>'0.Resumen BAP'!D54</f>
        <v>14948</v>
      </c>
      <c r="E147" s="8">
        <f>'0.Resumen BAP'!E54</f>
        <v>15016</v>
      </c>
    </row>
    <row r="148" spans="1:5">
      <c r="B148" s="15"/>
      <c r="C148" s="25"/>
      <c r="D148" s="25"/>
      <c r="E148" s="25"/>
    </row>
    <row r="149" spans="1:5">
      <c r="B149" s="15"/>
    </row>
    <row r="150" spans="1:5">
      <c r="A150" s="4" t="s">
        <v>37</v>
      </c>
      <c r="B150" s="15" t="str">
        <f>'0.1.Contribuciones BAP'!B8</f>
        <v xml:space="preserve"> BCP Individual</v>
      </c>
      <c r="C150" s="8">
        <f>'0.1.Contribuciones BAP'!C8</f>
        <v>1263971.2705620001</v>
      </c>
      <c r="D150" s="8">
        <f>'0.1.Contribuciones BAP'!D8</f>
        <v>1131115.0828379998</v>
      </c>
      <c r="E150" s="8">
        <f>'0.1.Contribuciones BAP'!E8</f>
        <v>1453721.1439139999</v>
      </c>
    </row>
    <row r="151" spans="1:5">
      <c r="B151" s="30" t="s">
        <v>38</v>
      </c>
      <c r="C151" s="8">
        <f>'12.6.4. BCP Individual'!M41</f>
        <v>1381547</v>
      </c>
      <c r="D151" s="8">
        <f>'12.6.4. BCP Individual'!N41</f>
        <v>1268693</v>
      </c>
      <c r="E151" s="8">
        <f>'12.6.4. BCP Individual'!O41</f>
        <v>1578270</v>
      </c>
    </row>
    <row r="152" spans="1:5">
      <c r="B152" s="15"/>
      <c r="C152" s="33">
        <f t="shared" ref="C152:E152" si="48">IF(C150-C151=0,"Check",C150-C151)</f>
        <v>-117575.72943799989</v>
      </c>
      <c r="D152" s="33">
        <f t="shared" si="48"/>
        <v>-137577.9171620002</v>
      </c>
      <c r="E152" s="33">
        <f t="shared" si="48"/>
        <v>-124548.8560860001</v>
      </c>
    </row>
    <row r="153" spans="1:5">
      <c r="B153" s="15"/>
      <c r="C153" s="33"/>
      <c r="D153" s="33"/>
      <c r="E153" s="33"/>
    </row>
    <row r="154" spans="1:5">
      <c r="A154" s="4" t="s">
        <v>37</v>
      </c>
      <c r="B154" s="15" t="str">
        <f>'0.1.Contribuciones BAP'!B9</f>
        <v xml:space="preserve"> BCP Bolivia</v>
      </c>
      <c r="C154" s="8">
        <f>'0.1.Contribuciones BAP'!C9</f>
        <v>20356</v>
      </c>
      <c r="D154" s="8">
        <f>'0.1.Contribuciones BAP'!D9</f>
        <v>23502</v>
      </c>
      <c r="E154" s="8">
        <f>'0.1.Contribuciones BAP'!E9</f>
        <v>24227</v>
      </c>
    </row>
    <row r="155" spans="1:5">
      <c r="B155" s="15" t="str">
        <f>'12.6.5. BCP Bolivia'!B40</f>
        <v>Utilidad neta</v>
      </c>
      <c r="C155" s="8">
        <f>'12.6.5. BCP Bolivia'!C40</f>
        <v>20356</v>
      </c>
      <c r="D155" s="8">
        <f>'12.6.5. BCP Bolivia'!D40</f>
        <v>23502</v>
      </c>
      <c r="E155" s="8">
        <f>'12.6.5. BCP Bolivia'!E40</f>
        <v>24227</v>
      </c>
    </row>
    <row r="156" spans="1:5">
      <c r="B156" s="15"/>
      <c r="C156" s="13" t="str">
        <f t="shared" ref="C156:E156" si="49">IF(C154-C155=0,"Check",C154-C155)</f>
        <v>Check</v>
      </c>
      <c r="D156" s="31" t="str">
        <f t="shared" si="49"/>
        <v>Check</v>
      </c>
      <c r="E156" s="13" t="str">
        <f t="shared" si="49"/>
        <v>Check</v>
      </c>
    </row>
    <row r="157" spans="1:5">
      <c r="B157" s="15"/>
      <c r="C157" s="13"/>
      <c r="D157" s="31"/>
      <c r="E157" s="13"/>
    </row>
    <row r="158" spans="1:5">
      <c r="A158" s="4" t="s">
        <v>37</v>
      </c>
      <c r="B158" s="15" t="str">
        <f>'0.1.Contribuciones BAP'!B11</f>
        <v xml:space="preserve"> Mibanco (1)</v>
      </c>
      <c r="C158" s="8">
        <f>'0.1.Contribuciones BAP'!C11</f>
        <v>90510.930236241911</v>
      </c>
      <c r="D158" s="8">
        <f>'0.1.Contribuciones BAP'!D11</f>
        <v>114385.20952100767</v>
      </c>
      <c r="E158" s="8">
        <f>'0.1.Contribuciones BAP'!E11</f>
        <v>92285.895357615911</v>
      </c>
    </row>
    <row r="159" spans="1:5">
      <c r="B159" s="15" t="str">
        <f>'12.6.6. Mibanco'!B41</f>
        <v>Utilidad neta</v>
      </c>
      <c r="C159" s="8">
        <f>'12.6.6. Mibanco'!C41</f>
        <v>92573</v>
      </c>
      <c r="D159" s="8">
        <f>'12.6.6. Mibanco'!D41</f>
        <v>116989</v>
      </c>
      <c r="E159" s="8">
        <f>'12.6.6. Mibanco'!E41</f>
        <v>94387</v>
      </c>
    </row>
    <row r="160" spans="1:5">
      <c r="B160" s="15"/>
    </row>
    <row r="161" spans="1:7">
      <c r="A161" s="4" t="s">
        <v>37</v>
      </c>
      <c r="B161" s="15" t="str">
        <f>'0.1.Contribuciones BAP'!B12</f>
        <v xml:space="preserve"> Mibanco Colombia</v>
      </c>
      <c r="C161" s="8">
        <f>'0.1.Contribuciones BAP'!C12</f>
        <v>-15900</v>
      </c>
      <c r="D161" s="8">
        <f>'0.1.Contribuciones BAP'!D12</f>
        <v>13651</v>
      </c>
      <c r="E161" s="8">
        <f>'0.1.Contribuciones BAP'!E12</f>
        <v>4871</v>
      </c>
    </row>
    <row r="162" spans="1:7">
      <c r="B162" s="15"/>
      <c r="C162" s="8"/>
      <c r="D162" s="8"/>
      <c r="E162" s="8"/>
    </row>
    <row r="163" spans="1:7">
      <c r="B163" s="15"/>
    </row>
    <row r="164" spans="1:7">
      <c r="A164" s="4" t="s">
        <v>37</v>
      </c>
      <c r="B164" s="15" t="str">
        <f>'0.1.Contribuciones BAP'!B14</f>
        <v xml:space="preserve"> Grupo Pacífico (2)</v>
      </c>
      <c r="C164" s="8">
        <f>'0.1.Contribuciones BAP'!C14</f>
        <v>214294</v>
      </c>
      <c r="D164" s="8">
        <f>'0.1.Contribuciones BAP'!D14</f>
        <v>167661</v>
      </c>
      <c r="E164" s="8">
        <f>'0.1.Contribuciones BAP'!E14</f>
        <v>179835</v>
      </c>
    </row>
    <row r="165" spans="1:7">
      <c r="B165" s="15" t="e">
        <f>'12.5.7 Grupo Pacífico'!#REF!</f>
        <v>#REF!</v>
      </c>
      <c r="C165" s="8" t="e">
        <f>'12.5.7 Grupo Pacífico'!#REF!</f>
        <v>#REF!</v>
      </c>
      <c r="D165" s="8" t="e">
        <f>'12.5.7 Grupo Pacífico'!#REF!</f>
        <v>#REF!</v>
      </c>
      <c r="E165" s="8" t="e">
        <f>'12.5.7 Grupo Pacífico'!#REF!</f>
        <v>#REF!</v>
      </c>
    </row>
    <row r="166" spans="1:7">
      <c r="B166" s="15"/>
      <c r="C166" s="8"/>
    </row>
    <row r="167" spans="1:7">
      <c r="A167" s="4" t="s">
        <v>37</v>
      </c>
      <c r="B167" s="15" t="str">
        <f>'0.1.Contribuciones BAP'!B15</f>
        <v xml:space="preserve"> Prima AFP</v>
      </c>
      <c r="C167" s="8">
        <f>'0.1.Contribuciones BAP'!C15</f>
        <v>37013</v>
      </c>
      <c r="D167" s="8">
        <f>'0.1.Contribuciones BAP'!D15</f>
        <v>24322</v>
      </c>
      <c r="E167" s="8">
        <f>'0.1.Contribuciones BAP'!E15</f>
        <v>24472</v>
      </c>
      <c r="F167" s="8"/>
      <c r="G167" s="8"/>
    </row>
    <row r="168" spans="1:7">
      <c r="B168" s="15"/>
      <c r="C168" s="8"/>
      <c r="D168" s="8"/>
      <c r="E168" s="8"/>
    </row>
    <row r="169" spans="1:7">
      <c r="B169" s="15"/>
    </row>
    <row r="170" spans="1:7">
      <c r="A170" s="4" t="s">
        <v>37</v>
      </c>
      <c r="B170" s="15" t="str">
        <f>'0.1.Contribuciones BAP'!B17</f>
        <v xml:space="preserve"> Credicorp Capital</v>
      </c>
      <c r="C170" s="8">
        <f>'0.1.Contribuciones BAP'!C17</f>
        <v>16796</v>
      </c>
      <c r="D170" s="8">
        <f>'0.1.Contribuciones BAP'!D17</f>
        <v>32369</v>
      </c>
      <c r="E170" s="8">
        <f>'0.1.Contribuciones BAP'!E17</f>
        <v>32285</v>
      </c>
    </row>
    <row r="171" spans="1:7">
      <c r="B171" s="15"/>
      <c r="C171" s="8"/>
      <c r="D171" s="8"/>
      <c r="E171" s="8"/>
    </row>
    <row r="172" spans="1:7">
      <c r="B172" s="15"/>
    </row>
    <row r="173" spans="1:7">
      <c r="A173" s="4" t="s">
        <v>37</v>
      </c>
      <c r="B173" s="15" t="str">
        <f>'0.1.Contribuciones BAP'!B18</f>
        <v xml:space="preserve"> Atlantic Security Bank</v>
      </c>
      <c r="C173" s="8">
        <f>'0.1.Contribuciones BAP'!C18</f>
        <v>29444</v>
      </c>
      <c r="D173" s="8">
        <f>'0.1.Contribuciones BAP'!D18</f>
        <v>-2742</v>
      </c>
      <c r="E173" s="8">
        <f>'0.1.Contribuciones BAP'!E18</f>
        <v>29758</v>
      </c>
    </row>
    <row r="174" spans="1:7">
      <c r="B174" s="15"/>
      <c r="C174" s="8"/>
      <c r="D174" s="8"/>
      <c r="E174" s="8"/>
    </row>
    <row r="175" spans="1:7">
      <c r="B175" s="15"/>
    </row>
    <row r="176" spans="1:7">
      <c r="A176" s="4" t="s">
        <v>37</v>
      </c>
      <c r="B176" s="15" t="str">
        <f>'0.1.Contribuciones BAP'!B20</f>
        <v>Utilidad neta atribuible a Credicorp</v>
      </c>
      <c r="C176" s="8">
        <f>'0.1.Contribuciones BAP'!C20</f>
        <v>1511657</v>
      </c>
      <c r="D176" s="8">
        <f>'0.1.Contribuciones BAP'!D20</f>
        <v>1126713</v>
      </c>
      <c r="E176" s="8">
        <f>'0.1.Contribuciones BAP'!E20</f>
        <v>1777697</v>
      </c>
    </row>
  </sheetData>
  <pageMargins left="0.7" right="0.7" top="0.75" bottom="0.75" header="0.3" footer="0.3"/>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G46"/>
  <sheetViews>
    <sheetView showGridLines="0" zoomScale="59" zoomScaleNormal="90" workbookViewId="0">
      <selection activeCell="F8" sqref="F8"/>
    </sheetView>
  </sheetViews>
  <sheetFormatPr baseColWidth="10" defaultColWidth="11.453125" defaultRowHeight="14.5"/>
  <cols>
    <col min="2" max="2" width="50.54296875" customWidth="1"/>
    <col min="3" max="5" width="13.81640625" customWidth="1"/>
  </cols>
  <sheetData>
    <row r="1" spans="1:7">
      <c r="A1" s="167" t="s">
        <v>39</v>
      </c>
    </row>
    <row r="2" spans="1:7">
      <c r="A2" s="167"/>
    </row>
    <row r="3" spans="1:7">
      <c r="A3" s="167"/>
      <c r="B3" s="1944" t="s">
        <v>324</v>
      </c>
      <c r="C3" s="1944"/>
      <c r="D3" s="1944"/>
      <c r="E3" s="1944"/>
      <c r="F3" s="1944"/>
      <c r="G3" s="1944"/>
    </row>
    <row r="4" spans="1:7" ht="15" thickBot="1"/>
    <row r="5" spans="1:7" s="56" customFormat="1">
      <c r="B5" s="975" t="s">
        <v>325</v>
      </c>
      <c r="C5" s="1899" t="s">
        <v>127</v>
      </c>
      <c r="D5" s="1912"/>
      <c r="E5" s="1913"/>
      <c r="F5" s="1946" t="s">
        <v>46</v>
      </c>
      <c r="G5" s="1947"/>
    </row>
    <row r="6" spans="1:7" s="56" customFormat="1" ht="15" thickBot="1">
      <c r="B6" s="483" t="s">
        <v>326</v>
      </c>
      <c r="C6" s="976" t="s">
        <v>703</v>
      </c>
      <c r="D6" s="1565" t="s">
        <v>646</v>
      </c>
      <c r="E6" s="977" t="s">
        <v>704</v>
      </c>
      <c r="F6" s="1263" t="s">
        <v>48</v>
      </c>
      <c r="G6" s="851" t="s">
        <v>49</v>
      </c>
    </row>
    <row r="7" spans="1:7" s="56" customFormat="1">
      <c r="B7" s="978" t="s">
        <v>327</v>
      </c>
      <c r="C7" s="731">
        <v>1318992.88008</v>
      </c>
      <c r="D7" s="1566">
        <v>1318992.88008</v>
      </c>
      <c r="E7" s="732">
        <v>1318992.88008</v>
      </c>
      <c r="F7" s="1573" t="s">
        <v>258</v>
      </c>
      <c r="G7" s="1240" t="s">
        <v>258</v>
      </c>
    </row>
    <row r="8" spans="1:7">
      <c r="B8" s="484" t="s">
        <v>328</v>
      </c>
      <c r="C8" s="733">
        <v>-208343.35318999999</v>
      </c>
      <c r="D8" s="1567">
        <v>-208879</v>
      </c>
      <c r="E8" s="734">
        <v>-209845</v>
      </c>
      <c r="F8" s="1241">
        <v>4.6246870197579337E-3</v>
      </c>
      <c r="G8" s="1240">
        <v>7.2075580382473525E-3</v>
      </c>
    </row>
    <row r="9" spans="1:7">
      <c r="B9" s="484" t="s">
        <v>329</v>
      </c>
      <c r="C9" s="733">
        <v>201965.29875999998</v>
      </c>
      <c r="D9" s="1567">
        <v>176307.00000000035</v>
      </c>
      <c r="E9" s="734">
        <v>124147.9999999998</v>
      </c>
      <c r="F9" s="1241">
        <v>-0.29584191211920374</v>
      </c>
      <c r="G9" s="1240">
        <v>-0.38530034237451982</v>
      </c>
    </row>
    <row r="10" spans="1:7">
      <c r="B10" s="484" t="s">
        <v>330</v>
      </c>
      <c r="C10" s="733">
        <v>26213431.779537007</v>
      </c>
      <c r="D10" s="1567">
        <v>27202664.999999996</v>
      </c>
      <c r="E10" s="734">
        <v>32792830</v>
      </c>
      <c r="F10" s="1241">
        <v>0.20550063752944814</v>
      </c>
      <c r="G10" s="1240">
        <v>0.25099339437116619</v>
      </c>
    </row>
    <row r="11" spans="1:7">
      <c r="B11" s="484" t="s">
        <v>331</v>
      </c>
      <c r="C11" s="733">
        <v>522308.98575104109</v>
      </c>
      <c r="D11" s="1567">
        <v>467916</v>
      </c>
      <c r="E11" s="734">
        <v>476695</v>
      </c>
      <c r="F11" s="1241">
        <v>1.8761914531667978E-2</v>
      </c>
      <c r="G11" s="1240">
        <v>-8.7331420663674053E-2</v>
      </c>
    </row>
    <row r="12" spans="1:7">
      <c r="B12" s="484" t="s">
        <v>332</v>
      </c>
      <c r="C12" s="733">
        <v>2639191.3687344086</v>
      </c>
      <c r="D12" s="1567">
        <v>6592461.870848882</v>
      </c>
      <c r="E12" s="734">
        <v>3410504.7104499643</v>
      </c>
      <c r="F12" s="1241">
        <v>-0.48266599378741515</v>
      </c>
      <c r="G12" s="1240">
        <v>0.29225366180453571</v>
      </c>
    </row>
    <row r="13" spans="1:7">
      <c r="B13" s="484" t="s">
        <v>333</v>
      </c>
      <c r="C13" s="733">
        <v>-991282.70078240847</v>
      </c>
      <c r="D13" s="1567">
        <v>-504015.93614965526</v>
      </c>
      <c r="E13" s="734">
        <v>-462799.89683583175</v>
      </c>
      <c r="F13" s="1241">
        <v>-8.1775270100954534E-2</v>
      </c>
      <c r="G13" s="1240">
        <v>-0.53313025994446495</v>
      </c>
    </row>
    <row r="14" spans="1:7">
      <c r="B14" s="484" t="s">
        <v>334</v>
      </c>
      <c r="C14" s="733">
        <v>-768869.08262762683</v>
      </c>
      <c r="D14" s="1567">
        <v>-722361</v>
      </c>
      <c r="E14" s="734">
        <v>-1698492</v>
      </c>
      <c r="F14" s="1241">
        <v>1.351306341289189</v>
      </c>
      <c r="G14" s="1240">
        <v>1.2090782922306702</v>
      </c>
    </row>
    <row r="15" spans="1:7">
      <c r="B15" s="484" t="s">
        <v>335</v>
      </c>
      <c r="C15" s="733">
        <v>-1935419.2201325183</v>
      </c>
      <c r="D15" s="1567">
        <v>-2396686.9333116626</v>
      </c>
      <c r="E15" s="734">
        <v>-2590376.5932265837</v>
      </c>
      <c r="F15" s="1241">
        <v>8.0815586392540162E-2</v>
      </c>
      <c r="G15" s="1240">
        <v>0.33840594651592859</v>
      </c>
    </row>
    <row r="16" spans="1:7">
      <c r="B16" s="484" t="s">
        <v>336</v>
      </c>
      <c r="C16" s="733">
        <v>-699843.09785647003</v>
      </c>
      <c r="D16" s="1567">
        <v>-673951.66403335938</v>
      </c>
      <c r="E16" s="734">
        <v>-38573.278660096832</v>
      </c>
      <c r="F16" s="1241">
        <v>-0.94276551165516886</v>
      </c>
      <c r="G16" s="1240">
        <v>-0.94488296194069521</v>
      </c>
    </row>
    <row r="17" spans="2:7" hidden="1">
      <c r="B17" s="484" t="s">
        <v>337</v>
      </c>
      <c r="C17" s="733">
        <v>0</v>
      </c>
      <c r="D17" s="1567">
        <v>0</v>
      </c>
      <c r="E17" s="734">
        <v>0</v>
      </c>
      <c r="F17" s="1241" t="s">
        <v>258</v>
      </c>
      <c r="G17" s="1240" t="s">
        <v>258</v>
      </c>
    </row>
    <row r="18" spans="2:7">
      <c r="B18" s="484" t="s">
        <v>338</v>
      </c>
      <c r="C18" s="733">
        <v>5733691.3449446075</v>
      </c>
      <c r="D18" s="1567">
        <v>8047314.3141924199</v>
      </c>
      <c r="E18" s="734">
        <v>7892454.3948982554</v>
      </c>
      <c r="F18" s="1241">
        <v>-1.9243677237889223E-2</v>
      </c>
      <c r="G18" s="1240">
        <v>0.37650492851468687</v>
      </c>
    </row>
    <row r="19" spans="2:7">
      <c r="B19" s="484" t="s">
        <v>339</v>
      </c>
      <c r="C19" s="733">
        <v>1946564.143748418</v>
      </c>
      <c r="D19" s="1567">
        <v>2033378.8973283221</v>
      </c>
      <c r="E19" s="734">
        <v>1972284.7412721631</v>
      </c>
      <c r="F19" s="1241">
        <v>-3.0045632978895953E-2</v>
      </c>
      <c r="G19" s="1240">
        <v>1.3213331606024559E-2</v>
      </c>
    </row>
    <row r="20" spans="2:7" ht="15" thickBot="1">
      <c r="B20" s="485" t="s">
        <v>340</v>
      </c>
      <c r="C20" s="979">
        <v>-945602.8563619483</v>
      </c>
      <c r="D20" s="1568">
        <v>-1322351.8858130798</v>
      </c>
      <c r="E20" s="980">
        <v>-751235.64646334178</v>
      </c>
      <c r="F20" s="1241">
        <v>-0.43189429793762757</v>
      </c>
      <c r="G20" s="1240">
        <v>-0.20554845894438434</v>
      </c>
    </row>
    <row r="21" spans="2:7" ht="15" thickBot="1">
      <c r="B21" s="486" t="s">
        <v>341</v>
      </c>
      <c r="C21" s="735">
        <v>33026784.749742724</v>
      </c>
      <c r="D21" s="1569">
        <v>40010789.543141864</v>
      </c>
      <c r="E21" s="736">
        <v>42236587.311514534</v>
      </c>
      <c r="F21" s="1245">
        <v>5.5629938668735557E-2</v>
      </c>
      <c r="G21" s="1246">
        <v>0.27885858800843621</v>
      </c>
    </row>
    <row r="22" spans="2:7" ht="15" thickBot="1">
      <c r="B22" s="486" t="s">
        <v>342</v>
      </c>
      <c r="C22" s="735">
        <v>26292132.117411643</v>
      </c>
      <c r="D22" s="1569">
        <v>31252448.217434198</v>
      </c>
      <c r="E22" s="736">
        <v>33123083.821807452</v>
      </c>
      <c r="F22" s="1245">
        <v>5.9855650071270805E-2</v>
      </c>
      <c r="G22" s="1246">
        <v>0.25980972839673555</v>
      </c>
    </row>
    <row r="23" spans="2:7" ht="15" thickBot="1">
      <c r="B23" s="486" t="s">
        <v>343</v>
      </c>
      <c r="C23" s="735">
        <v>26292132.117411643</v>
      </c>
      <c r="D23" s="1569">
        <v>31252448.217434198</v>
      </c>
      <c r="E23" s="736">
        <v>33123083.821807452</v>
      </c>
      <c r="F23" s="1245">
        <v>5.9855650071270805E-2</v>
      </c>
      <c r="G23" s="1246">
        <v>0.25980972839673555</v>
      </c>
    </row>
    <row r="24" spans="2:7" ht="15" thickBot="1">
      <c r="B24" s="1832" t="s">
        <v>344</v>
      </c>
      <c r="C24" s="1833">
        <v>25901090.456368703</v>
      </c>
      <c r="D24" s="1834">
        <v>29124775.222027257</v>
      </c>
      <c r="E24" s="1835">
        <v>30571363.280745052</v>
      </c>
      <c r="F24" s="1245">
        <v>4.9668642854408418E-2</v>
      </c>
      <c r="G24" s="1246">
        <v>0.18031182247880984</v>
      </c>
    </row>
    <row r="25" spans="2:7" ht="15" thickBot="1">
      <c r="B25" s="1832" t="s">
        <v>345</v>
      </c>
      <c r="C25" s="1833">
        <v>13351145.025413264</v>
      </c>
      <c r="D25" s="1834">
        <v>15445078.606139913</v>
      </c>
      <c r="E25" s="1835">
        <v>15997613.728198295</v>
      </c>
      <c r="F25" s="1245">
        <v>3.5774186467314673E-2</v>
      </c>
      <c r="G25" s="1246">
        <v>0.19822035471471589</v>
      </c>
    </row>
    <row r="26" spans="2:7" ht="15" thickBot="1">
      <c r="B26" s="1832" t="s">
        <v>346</v>
      </c>
      <c r="C26" s="1833">
        <v>16336792.591470711</v>
      </c>
      <c r="D26" s="1834">
        <v>18681850.15004918</v>
      </c>
      <c r="E26" s="1835">
        <v>19424644.569077246</v>
      </c>
      <c r="F26" s="1245">
        <v>3.9760217165970113E-2</v>
      </c>
      <c r="G26" s="1246">
        <v>0.18901213076663992</v>
      </c>
    </row>
    <row r="27" spans="2:7" ht="15" thickBot="1">
      <c r="B27" s="486" t="s">
        <v>347</v>
      </c>
      <c r="C27" s="1808">
        <v>1.2751117488809014</v>
      </c>
      <c r="D27" s="1809">
        <v>1.3737716167121332</v>
      </c>
      <c r="E27" s="1810">
        <v>1.3815735635877469</v>
      </c>
      <c r="F27" s="1635">
        <v>78.019468756136405</v>
      </c>
      <c r="G27" s="1636">
        <v>1064.6181470684546</v>
      </c>
    </row>
    <row r="28" spans="2:7" ht="15" thickBot="1">
      <c r="B28" s="486" t="s">
        <v>348</v>
      </c>
      <c r="C28" s="1808">
        <v>1.9692791942088737</v>
      </c>
      <c r="D28" s="1809">
        <v>2.0234567278285231</v>
      </c>
      <c r="E28" s="1810">
        <v>2.0705015375776226</v>
      </c>
      <c r="F28" s="1635">
        <v>470.44809749099414</v>
      </c>
      <c r="G28" s="1636">
        <v>1012.2234336874891</v>
      </c>
    </row>
    <row r="29" spans="2:7" ht="15" thickBot="1">
      <c r="B29" s="486" t="s">
        <v>349</v>
      </c>
      <c r="C29" s="1808">
        <v>1.609381521507381</v>
      </c>
      <c r="D29" s="1809">
        <v>1.6728775772431685</v>
      </c>
      <c r="E29" s="1810">
        <v>1.7052092615654455</v>
      </c>
      <c r="F29" s="1637">
        <v>323.31684322276953</v>
      </c>
      <c r="G29" s="1638">
        <v>958.27740058064489</v>
      </c>
    </row>
    <row r="30" spans="2:7">
      <c r="B30" s="89"/>
      <c r="C30" s="89"/>
      <c r="D30" s="89"/>
      <c r="E30" s="89"/>
      <c r="F30" s="89"/>
      <c r="G30" s="89"/>
    </row>
    <row r="31" spans="2:7">
      <c r="B31" s="1836" t="s">
        <v>350</v>
      </c>
      <c r="C31" s="1836"/>
      <c r="D31" s="487"/>
      <c r="E31" s="487"/>
      <c r="F31" s="487"/>
      <c r="G31" s="487"/>
    </row>
    <row r="32" spans="2:7">
      <c r="B32" s="1836" t="s">
        <v>351</v>
      </c>
      <c r="C32" s="1836"/>
      <c r="D32" s="487"/>
      <c r="E32" s="487"/>
      <c r="F32" s="487"/>
      <c r="G32" s="487"/>
    </row>
    <row r="33" spans="2:7">
      <c r="B33" s="1836" t="s">
        <v>352</v>
      </c>
      <c r="C33" s="1836"/>
      <c r="D33" s="487"/>
      <c r="E33" s="487"/>
      <c r="F33" s="487"/>
      <c r="G33" s="487"/>
    </row>
    <row r="34" spans="2:7" ht="14.25" customHeight="1">
      <c r="B34" s="1836" t="s">
        <v>353</v>
      </c>
      <c r="C34" s="1836"/>
      <c r="D34" s="487"/>
      <c r="E34" s="487"/>
      <c r="F34" s="487"/>
      <c r="G34" s="487"/>
    </row>
    <row r="35" spans="2:7">
      <c r="B35" s="1945" t="s">
        <v>354</v>
      </c>
      <c r="C35" s="1945"/>
      <c r="D35" s="1945"/>
      <c r="E35" s="1945"/>
      <c r="F35" s="1945"/>
      <c r="G35" s="1945"/>
    </row>
    <row r="36" spans="2:7" ht="14.25" customHeight="1">
      <c r="B36" s="1836" t="s">
        <v>355</v>
      </c>
      <c r="C36" s="1836"/>
      <c r="D36" s="487"/>
      <c r="E36" s="487"/>
      <c r="F36" s="487"/>
      <c r="G36" s="487"/>
    </row>
    <row r="37" spans="2:7">
      <c r="B37" s="1854"/>
      <c r="C37" s="1854"/>
      <c r="D37" s="1854"/>
      <c r="E37" s="1854"/>
      <c r="F37" s="1854"/>
      <c r="G37" s="1854"/>
    </row>
    <row r="38" spans="2:7" ht="18.75" customHeight="1">
      <c r="B38" s="1854"/>
      <c r="C38" s="1854"/>
      <c r="D38" s="1854"/>
      <c r="E38" s="1854"/>
      <c r="F38" s="1854"/>
      <c r="G38" s="1854"/>
    </row>
    <row r="39" spans="2:7">
      <c r="B39" s="1854"/>
      <c r="C39" s="1854"/>
      <c r="D39" s="1854"/>
      <c r="E39" s="1854"/>
      <c r="F39" s="1854"/>
      <c r="G39" s="1854"/>
    </row>
    <row r="40" spans="2:7">
      <c r="B40" s="139"/>
      <c r="C40" s="139"/>
      <c r="D40" s="139"/>
      <c r="E40" s="139"/>
      <c r="F40" s="139"/>
      <c r="G40" s="139"/>
    </row>
    <row r="41" spans="2:7">
      <c r="B41" s="139"/>
      <c r="C41" s="139"/>
      <c r="D41" s="139"/>
      <c r="E41" s="139"/>
      <c r="F41" s="139"/>
      <c r="G41" s="139"/>
    </row>
    <row r="42" spans="2:7">
      <c r="B42" s="139"/>
      <c r="C42" s="139"/>
      <c r="D42" s="139"/>
      <c r="E42" s="139"/>
      <c r="F42" s="139"/>
      <c r="G42" s="139"/>
    </row>
    <row r="43" spans="2:7">
      <c r="B43" s="139"/>
      <c r="C43" s="139"/>
      <c r="D43" s="139"/>
      <c r="E43" s="139"/>
      <c r="F43" s="139"/>
      <c r="G43" s="139"/>
    </row>
    <row r="44" spans="2:7">
      <c r="B44" s="139"/>
      <c r="C44" s="53"/>
      <c r="D44" s="53"/>
      <c r="E44" s="53"/>
      <c r="F44" s="53"/>
      <c r="G44" s="49"/>
    </row>
    <row r="45" spans="2:7">
      <c r="B45" s="139"/>
      <c r="C45" s="53"/>
      <c r="D45" s="53"/>
      <c r="E45" s="53"/>
      <c r="F45" s="53"/>
      <c r="G45" s="49"/>
    </row>
    <row r="46" spans="2:7">
      <c r="B46" s="53"/>
      <c r="C46" s="53"/>
      <c r="D46" s="53"/>
      <c r="E46" s="53"/>
      <c r="F46" s="53"/>
      <c r="G46" s="53"/>
    </row>
  </sheetData>
  <mergeCells count="6">
    <mergeCell ref="B3:G3"/>
    <mergeCell ref="B37:G37"/>
    <mergeCell ref="B38:G39"/>
    <mergeCell ref="B35:G35"/>
    <mergeCell ref="F5:G5"/>
    <mergeCell ref="C5:E5"/>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I71"/>
  <sheetViews>
    <sheetView showGridLines="0" zoomScale="60" zoomScaleNormal="60" workbookViewId="0">
      <selection activeCell="E8" sqref="E8"/>
    </sheetView>
  </sheetViews>
  <sheetFormatPr baseColWidth="10" defaultColWidth="11.453125" defaultRowHeight="14.5"/>
  <cols>
    <col min="2" max="2" width="51.81640625" customWidth="1"/>
    <col min="3" max="5" width="14.81640625" customWidth="1"/>
    <col min="6" max="7" width="11.54296875" customWidth="1"/>
  </cols>
  <sheetData>
    <row r="1" spans="1:9">
      <c r="A1" s="167" t="s">
        <v>39</v>
      </c>
    </row>
    <row r="2" spans="1:9" ht="14.75" customHeight="1">
      <c r="B2" s="1944" t="s">
        <v>356</v>
      </c>
      <c r="C2" s="1944"/>
      <c r="D2" s="1944"/>
      <c r="E2" s="1944"/>
    </row>
    <row r="4" spans="1:9" s="56" customFormat="1" ht="15" customHeight="1" thickBot="1">
      <c r="B4" s="67"/>
      <c r="C4" s="67"/>
      <c r="D4" s="67"/>
      <c r="E4" s="67"/>
      <c r="H4" s="67"/>
      <c r="I4" s="67"/>
    </row>
    <row r="5" spans="1:9" s="56" customFormat="1" ht="16.5" customHeight="1">
      <c r="B5" s="982" t="s">
        <v>357</v>
      </c>
      <c r="C5" s="1899" t="s">
        <v>127</v>
      </c>
      <c r="D5" s="1950"/>
      <c r="E5" s="1951"/>
      <c r="F5" s="1952" t="s">
        <v>46</v>
      </c>
      <c r="G5" s="1953"/>
      <c r="H5" s="67"/>
      <c r="I5" s="67"/>
    </row>
    <row r="6" spans="1:9" s="56" customFormat="1" ht="16.399999999999999" customHeight="1" thickBot="1">
      <c r="B6" s="1259" t="s">
        <v>358</v>
      </c>
      <c r="C6" s="1260" t="s">
        <v>703</v>
      </c>
      <c r="D6" s="1261" t="s">
        <v>646</v>
      </c>
      <c r="E6" s="1262" t="s">
        <v>704</v>
      </c>
      <c r="F6" s="1263" t="s">
        <v>48</v>
      </c>
      <c r="G6" s="851" t="s">
        <v>49</v>
      </c>
      <c r="H6" s="67"/>
      <c r="I6" s="67"/>
    </row>
    <row r="7" spans="1:9" ht="17" customHeight="1">
      <c r="B7" s="978" t="s">
        <v>359</v>
      </c>
      <c r="C7" s="733">
        <v>12973175</v>
      </c>
      <c r="D7" s="1237">
        <v>12973174.633990001</v>
      </c>
      <c r="E7" s="1238">
        <v>12973174.634000001</v>
      </c>
      <c r="F7" s="1239">
        <v>7.709388682997087E-13</v>
      </c>
      <c r="G7" s="1240">
        <v>-2.8212060576571218E-8</v>
      </c>
      <c r="H7" s="53"/>
      <c r="I7" s="53"/>
    </row>
    <row r="8" spans="1:9" ht="17" customHeight="1">
      <c r="B8" s="484" t="s">
        <v>360</v>
      </c>
      <c r="C8" s="733">
        <v>6590921</v>
      </c>
      <c r="D8" s="1237">
        <v>6124301.7074199999</v>
      </c>
      <c r="E8" s="1238">
        <v>6124301.70744</v>
      </c>
      <c r="F8" s="1241">
        <v>3.2656100046324354E-12</v>
      </c>
      <c r="G8" s="1240">
        <v>-7.0797281982290516E-2</v>
      </c>
      <c r="H8" s="53"/>
      <c r="I8" s="53"/>
    </row>
    <row r="9" spans="1:9" ht="17" customHeight="1">
      <c r="B9" s="484" t="s">
        <v>361</v>
      </c>
      <c r="C9" s="733">
        <v>2644894</v>
      </c>
      <c r="D9" s="1237">
        <v>6589251.6683200002</v>
      </c>
      <c r="E9" s="1238">
        <v>3418149.44521</v>
      </c>
      <c r="F9" s="1241">
        <v>-0.48125377246647283</v>
      </c>
      <c r="G9" s="1240">
        <v>0.29235782046841963</v>
      </c>
      <c r="H9" s="53"/>
      <c r="I9" s="53"/>
    </row>
    <row r="10" spans="1:9" ht="17" customHeight="1">
      <c r="B10" s="484" t="s">
        <v>654</v>
      </c>
      <c r="C10" s="733">
        <v>1662636</v>
      </c>
      <c r="D10" s="1237">
        <v>1757255.8545200001</v>
      </c>
      <c r="E10" s="1238">
        <v>1740157.7821899999</v>
      </c>
      <c r="F10" s="1241">
        <v>-9.7299845586062972E-3</v>
      </c>
      <c r="G10" s="1240">
        <v>4.6625829219384185E-2</v>
      </c>
      <c r="H10" s="53"/>
      <c r="I10" s="53"/>
    </row>
    <row r="11" spans="1:9" ht="17" customHeight="1">
      <c r="B11" s="484" t="s">
        <v>338</v>
      </c>
      <c r="C11" s="733">
        <v>5019300</v>
      </c>
      <c r="D11" s="1237">
        <v>7339800</v>
      </c>
      <c r="E11" s="1238">
        <v>7152600</v>
      </c>
      <c r="F11" s="1241">
        <v>-2.5504782146652527E-2</v>
      </c>
      <c r="G11" s="1240">
        <v>0.42501942501942502</v>
      </c>
      <c r="H11" s="53"/>
      <c r="I11" s="53"/>
    </row>
    <row r="12" spans="1:9" ht="17" customHeight="1">
      <c r="B12" s="484" t="s">
        <v>362</v>
      </c>
      <c r="C12" s="733">
        <v>-691921</v>
      </c>
      <c r="D12" s="1237">
        <v>-413657.73927000258</v>
      </c>
      <c r="E12" s="1238">
        <v>-341946.98076999886</v>
      </c>
      <c r="F12" s="1241">
        <v>-0.17335771023299218</v>
      </c>
      <c r="G12" s="1240">
        <v>-0.50580054548134989</v>
      </c>
      <c r="H12" s="53"/>
      <c r="I12" s="53"/>
    </row>
    <row r="13" spans="1:9" ht="29.75" customHeight="1">
      <c r="B13" s="1236" t="s">
        <v>363</v>
      </c>
      <c r="C13" s="733">
        <v>-2416070</v>
      </c>
      <c r="D13" s="1237">
        <v>-2477731.8568500001</v>
      </c>
      <c r="E13" s="1238">
        <v>-2310402.0956000001</v>
      </c>
      <c r="F13" s="1241">
        <v>-6.7533442243718156E-2</v>
      </c>
      <c r="G13" s="1240">
        <v>-4.3735448227907203E-2</v>
      </c>
      <c r="H13" s="53"/>
      <c r="I13" s="53"/>
    </row>
    <row r="14" spans="1:9" ht="17" customHeight="1">
      <c r="B14" s="484" t="s">
        <v>364</v>
      </c>
      <c r="C14" s="733">
        <v>-1209735</v>
      </c>
      <c r="D14" s="1237">
        <v>-1515213.6930999998</v>
      </c>
      <c r="E14" s="1238">
        <v>-1509700.5734999999</v>
      </c>
      <c r="F14" s="1241">
        <v>-3.6385096208577661E-3</v>
      </c>
      <c r="G14" s="1240">
        <v>0.24795973787647707</v>
      </c>
      <c r="H14" s="53"/>
      <c r="I14" s="53"/>
    </row>
    <row r="15" spans="1:9" ht="17" customHeight="1" thickBot="1">
      <c r="B15" s="484" t="s">
        <v>334</v>
      </c>
      <c r="C15" s="733">
        <v>-122083</v>
      </c>
      <c r="D15" s="1237">
        <v>-122083.18850999999</v>
      </c>
      <c r="E15" s="1238">
        <v>-122083.18850999999</v>
      </c>
      <c r="F15" s="1241">
        <v>0</v>
      </c>
      <c r="G15" s="1240">
        <v>1.5441134308957771E-6</v>
      </c>
      <c r="H15" s="53"/>
      <c r="I15" s="53"/>
    </row>
    <row r="16" spans="1:9" ht="18.5" customHeight="1" thickBot="1">
      <c r="B16" s="218" t="s">
        <v>365</v>
      </c>
      <c r="C16" s="1242">
        <v>24451116</v>
      </c>
      <c r="D16" s="1243">
        <v>30255097.386520006</v>
      </c>
      <c r="E16" s="1244">
        <v>27124250.730459996</v>
      </c>
      <c r="F16" s="1245">
        <v>-0.10348162546172934</v>
      </c>
      <c r="G16" s="1246">
        <v>0.10932567374266244</v>
      </c>
      <c r="H16" s="53"/>
      <c r="I16" s="53"/>
    </row>
    <row r="17" spans="2:9" ht="18.5" customHeight="1" thickBot="1">
      <c r="B17" s="981" t="s">
        <v>655</v>
      </c>
      <c r="C17" s="1247">
        <v>17769180</v>
      </c>
      <c r="D17" s="1248">
        <v>21158041.531999998</v>
      </c>
      <c r="E17" s="1249">
        <v>18231492.948269997</v>
      </c>
      <c r="F17" s="1245">
        <v>-0.13831850076028107</v>
      </c>
      <c r="G17" s="1246">
        <v>2.6017686143648522E-2</v>
      </c>
      <c r="H17" s="53"/>
      <c r="I17" s="53"/>
    </row>
    <row r="18" spans="2:9" ht="18.5" customHeight="1" thickBot="1">
      <c r="B18" s="981" t="s">
        <v>656</v>
      </c>
      <c r="C18" s="1247">
        <v>17769180</v>
      </c>
      <c r="D18" s="1248">
        <v>21158041.531999998</v>
      </c>
      <c r="E18" s="1249">
        <v>18231492.948269997</v>
      </c>
      <c r="F18" s="1245">
        <v>-0.13831850076028107</v>
      </c>
      <c r="G18" s="1246">
        <v>2.6017686143648522E-2</v>
      </c>
      <c r="H18" s="53"/>
      <c r="I18" s="53"/>
    </row>
    <row r="19" spans="2:9" ht="18.5" customHeight="1" thickBot="1">
      <c r="B19" s="981" t="s">
        <v>657</v>
      </c>
      <c r="C19" s="1250">
        <v>6681936</v>
      </c>
      <c r="D19" s="1251">
        <v>9097055.8545200005</v>
      </c>
      <c r="E19" s="1252">
        <v>8892757.7821900006</v>
      </c>
      <c r="F19" s="1245">
        <v>-2.2457603382581404E-2</v>
      </c>
      <c r="G19" s="1246">
        <v>0.33086545309473192</v>
      </c>
      <c r="H19" s="53"/>
      <c r="I19" s="53"/>
    </row>
    <row r="20" spans="2:9" ht="15" thickBot="1">
      <c r="B20" s="219"/>
      <c r="C20" s="415"/>
      <c r="D20" s="415"/>
      <c r="E20" s="416"/>
      <c r="F20" s="53"/>
      <c r="G20" s="53"/>
      <c r="H20" s="53"/>
      <c r="I20" s="53"/>
    </row>
    <row r="21" spans="2:9" ht="15" customHeight="1">
      <c r="B21" s="982" t="s">
        <v>366</v>
      </c>
      <c r="C21" s="1899" t="s">
        <v>127</v>
      </c>
      <c r="D21" s="1950"/>
      <c r="E21" s="1951"/>
      <c r="F21" s="1952" t="s">
        <v>46</v>
      </c>
      <c r="G21" s="1953"/>
      <c r="H21" s="53"/>
      <c r="I21" s="53"/>
    </row>
    <row r="22" spans="2:9" ht="15" thickBot="1">
      <c r="B22" s="220" t="s">
        <v>358</v>
      </c>
      <c r="C22" s="1264" t="s">
        <v>703</v>
      </c>
      <c r="D22" s="1265" t="s">
        <v>646</v>
      </c>
      <c r="E22" s="1266" t="s">
        <v>704</v>
      </c>
      <c r="F22" s="1263" t="s">
        <v>48</v>
      </c>
      <c r="G22" s="851" t="s">
        <v>49</v>
      </c>
      <c r="H22" s="53"/>
      <c r="I22" s="53"/>
    </row>
    <row r="23" spans="2:9" ht="16.5" customHeight="1">
      <c r="B23" s="484" t="s">
        <v>367</v>
      </c>
      <c r="C23" s="1253">
        <v>3032546</v>
      </c>
      <c r="D23" s="1254">
        <v>3922295.2013320266</v>
      </c>
      <c r="E23" s="1255">
        <v>3903493.4632355575</v>
      </c>
      <c r="F23" s="1239">
        <v>-4.7935550822599815E-3</v>
      </c>
      <c r="G23" s="1240">
        <v>0.2872000831102175</v>
      </c>
      <c r="H23" s="53"/>
      <c r="I23" s="53"/>
    </row>
    <row r="24" spans="2:9" ht="16.5" customHeight="1">
      <c r="B24" s="1236" t="s">
        <v>368</v>
      </c>
      <c r="C24" s="1253">
        <v>131793619</v>
      </c>
      <c r="D24" s="1254">
        <v>139402972.32644001</v>
      </c>
      <c r="E24" s="1255">
        <v>138028766.07372001</v>
      </c>
      <c r="F24" s="1241">
        <v>-9.8577973610348701E-3</v>
      </c>
      <c r="G24" s="1240">
        <v>4.7309931399030836E-2</v>
      </c>
      <c r="H24" s="53" t="s">
        <v>369</v>
      </c>
      <c r="I24" s="53"/>
    </row>
    <row r="25" spans="2:9" ht="16.5" customHeight="1" thickBot="1">
      <c r="B25" s="484" t="s">
        <v>370</v>
      </c>
      <c r="C25" s="1253">
        <v>16842059</v>
      </c>
      <c r="D25" s="1254">
        <v>18409113.420030002</v>
      </c>
      <c r="E25" s="1255">
        <v>18895090.695400003</v>
      </c>
      <c r="F25" s="1241">
        <v>2.6398733294849208E-2</v>
      </c>
      <c r="G25" s="1240">
        <v>0.12189909175594282</v>
      </c>
      <c r="H25" s="53"/>
      <c r="I25" s="53"/>
    </row>
    <row r="26" spans="2:9" ht="16.5" customHeight="1" thickBot="1">
      <c r="B26" s="218" t="s">
        <v>147</v>
      </c>
      <c r="C26" s="1247">
        <v>151668224</v>
      </c>
      <c r="D26" s="1248">
        <v>161734380.94780204</v>
      </c>
      <c r="E26" s="1249">
        <v>160827350.23235556</v>
      </c>
      <c r="F26" s="1245">
        <v>-5.6081502901922375E-3</v>
      </c>
      <c r="G26" s="1246">
        <v>6.0389223205749243E-2</v>
      </c>
      <c r="H26" s="53"/>
      <c r="I26" s="53"/>
    </row>
    <row r="27" spans="2:9" ht="15" thickBot="1">
      <c r="B27" s="219"/>
      <c r="C27" s="1267"/>
      <c r="D27" s="1267"/>
      <c r="E27" s="1268"/>
      <c r="F27" s="53"/>
      <c r="G27" s="53"/>
      <c r="H27" s="53"/>
      <c r="I27" s="53"/>
    </row>
    <row r="28" spans="2:9" ht="15" customHeight="1">
      <c r="B28" s="982" t="s">
        <v>371</v>
      </c>
      <c r="C28" s="1899" t="s">
        <v>127</v>
      </c>
      <c r="D28" s="1950"/>
      <c r="E28" s="1951"/>
      <c r="F28" s="1952" t="s">
        <v>46</v>
      </c>
      <c r="G28" s="1953"/>
      <c r="H28" s="53"/>
      <c r="I28" s="53"/>
    </row>
    <row r="29" spans="2:9" ht="15" thickBot="1">
      <c r="B29" s="983" t="s">
        <v>358</v>
      </c>
      <c r="C29" s="1264" t="s">
        <v>703</v>
      </c>
      <c r="D29" s="1265" t="s">
        <v>646</v>
      </c>
      <c r="E29" s="1266" t="s">
        <v>704</v>
      </c>
      <c r="F29" s="1263" t="s">
        <v>48</v>
      </c>
      <c r="G29" s="851" t="s">
        <v>49</v>
      </c>
      <c r="H29" s="53"/>
      <c r="I29" s="53"/>
    </row>
    <row r="30" spans="2:9" ht="16.5" customHeight="1">
      <c r="B30" s="1236" t="s">
        <v>372</v>
      </c>
      <c r="C30" s="1253">
        <v>303255</v>
      </c>
      <c r="D30" s="1254">
        <v>392229.5201331909</v>
      </c>
      <c r="E30" s="1255">
        <v>390349.34632355574</v>
      </c>
      <c r="F30" s="1239">
        <v>-4.7935550822302275E-3</v>
      </c>
      <c r="G30" s="1240">
        <v>0.28719838526505992</v>
      </c>
      <c r="H30" s="53"/>
      <c r="I30" s="53"/>
    </row>
    <row r="31" spans="2:9" ht="16.5" customHeight="1">
      <c r="B31" s="484" t="s">
        <v>373</v>
      </c>
      <c r="C31" s="1253">
        <v>11861426</v>
      </c>
      <c r="D31" s="1254">
        <v>13243282.37101</v>
      </c>
      <c r="E31" s="1255">
        <v>13802876.60737</v>
      </c>
      <c r="F31" s="1241">
        <v>4.2254950146269676E-2</v>
      </c>
      <c r="G31" s="1240">
        <v>0.1636776731035543</v>
      </c>
      <c r="H31" s="53"/>
      <c r="I31" s="53"/>
    </row>
    <row r="32" spans="2:9" ht="16.5" customHeight="1">
      <c r="B32" s="1236" t="s">
        <v>374</v>
      </c>
      <c r="C32" s="1253">
        <v>1684206</v>
      </c>
      <c r="D32" s="1254">
        <v>1840911.3420032496</v>
      </c>
      <c r="E32" s="1255">
        <v>1889509.06953975</v>
      </c>
      <c r="F32" s="1241">
        <v>2.6398733294574095E-2</v>
      </c>
      <c r="G32" s="1240">
        <v>0.12189902514285667</v>
      </c>
      <c r="H32" s="53"/>
      <c r="I32" s="53"/>
    </row>
    <row r="33" spans="2:9" ht="16.5" customHeight="1" thickBot="1">
      <c r="B33" s="484" t="s">
        <v>375</v>
      </c>
      <c r="C33" s="1253">
        <v>5418896</v>
      </c>
      <c r="D33" s="1254">
        <v>6882642.4559635948</v>
      </c>
      <c r="E33" s="1255">
        <v>7057150.3206888177</v>
      </c>
      <c r="F33" s="1241">
        <v>2.5354777012136731E-2</v>
      </c>
      <c r="G33" s="1240">
        <v>0.30232252486277966</v>
      </c>
      <c r="H33" s="53"/>
      <c r="I33" s="53"/>
    </row>
    <row r="34" spans="2:9" ht="16.5" customHeight="1" thickBot="1">
      <c r="B34" s="218" t="s">
        <v>147</v>
      </c>
      <c r="C34" s="1256">
        <v>19267782</v>
      </c>
      <c r="D34" s="1257">
        <v>22359065.689110033</v>
      </c>
      <c r="E34" s="1258">
        <v>23139885.343922123</v>
      </c>
      <c r="F34" s="1245">
        <v>3.4921837328488525E-2</v>
      </c>
      <c r="G34" s="1246">
        <v>0.20096258842466264</v>
      </c>
      <c r="H34" s="53"/>
      <c r="I34" s="53"/>
    </row>
    <row r="35" spans="2:9">
      <c r="B35" s="221"/>
      <c r="C35" s="222"/>
      <c r="D35" s="222"/>
      <c r="E35" s="222"/>
      <c r="F35" s="53"/>
      <c r="G35" s="53"/>
      <c r="H35" s="53"/>
      <c r="I35" s="53"/>
    </row>
    <row r="36" spans="2:9">
      <c r="B36" s="223" t="s">
        <v>376</v>
      </c>
      <c r="C36" s="222"/>
      <c r="D36" s="222"/>
      <c r="E36" s="222"/>
      <c r="F36" s="53"/>
      <c r="G36" s="53"/>
      <c r="H36" s="53"/>
      <c r="I36" s="53"/>
    </row>
    <row r="37" spans="2:9">
      <c r="B37" s="223" t="s">
        <v>377</v>
      </c>
      <c r="C37" s="222"/>
      <c r="D37" s="222"/>
      <c r="E37" s="222"/>
      <c r="F37" s="53"/>
      <c r="G37" s="53"/>
      <c r="H37" s="53"/>
      <c r="I37" s="53"/>
    </row>
    <row r="38" spans="2:9">
      <c r="B38" s="223" t="s">
        <v>378</v>
      </c>
      <c r="C38" s="222"/>
      <c r="D38" s="222"/>
      <c r="E38" s="222"/>
      <c r="F38" s="53"/>
      <c r="G38" s="53"/>
      <c r="H38" s="53"/>
      <c r="I38" s="53"/>
    </row>
    <row r="39" spans="2:9">
      <c r="B39" s="223" t="s">
        <v>379</v>
      </c>
      <c r="C39" s="222"/>
      <c r="D39" s="222"/>
      <c r="E39" s="222"/>
      <c r="F39" s="53"/>
      <c r="G39" s="53"/>
      <c r="H39" s="53"/>
      <c r="I39" s="53"/>
    </row>
    <row r="40" spans="2:9" ht="15" thickBot="1">
      <c r="B40" s="223"/>
      <c r="C40" s="222"/>
      <c r="D40" s="222"/>
      <c r="E40" s="222"/>
      <c r="F40" s="53"/>
      <c r="G40" s="53"/>
      <c r="H40" s="53"/>
      <c r="I40" s="53"/>
    </row>
    <row r="41" spans="2:9" ht="18.5" customHeight="1">
      <c r="B41" s="1287" t="s">
        <v>658</v>
      </c>
      <c r="C41" s="1899" t="s">
        <v>127</v>
      </c>
      <c r="D41" s="1950"/>
      <c r="E41" s="1951"/>
      <c r="F41" s="1954" t="s">
        <v>46</v>
      </c>
      <c r="G41" s="1955"/>
      <c r="H41" s="53"/>
      <c r="I41" s="53"/>
    </row>
    <row r="42" spans="2:9" ht="15" thickBot="1">
      <c r="B42" s="983"/>
      <c r="C42" s="1264" t="s">
        <v>703</v>
      </c>
      <c r="D42" s="1265" t="s">
        <v>646</v>
      </c>
      <c r="E42" s="1266" t="s">
        <v>704</v>
      </c>
      <c r="F42" s="1263" t="s">
        <v>48</v>
      </c>
      <c r="G42" s="851" t="s">
        <v>49</v>
      </c>
      <c r="H42" s="53"/>
      <c r="I42" s="53"/>
    </row>
    <row r="43" spans="2:9" ht="18.5" customHeight="1">
      <c r="B43" s="1284" t="s">
        <v>380</v>
      </c>
      <c r="C43" s="1269">
        <v>0.11715822557531892</v>
      </c>
      <c r="D43" s="1270">
        <v>0.130819689715995</v>
      </c>
      <c r="E43" s="1271">
        <v>0.11336064992633417</v>
      </c>
      <c r="F43" s="1641" t="s">
        <v>953</v>
      </c>
      <c r="G43" s="1642" t="s">
        <v>715</v>
      </c>
      <c r="H43" s="53"/>
      <c r="I43" s="53"/>
    </row>
    <row r="44" spans="2:9" ht="18.5" customHeight="1">
      <c r="B44" s="1285" t="s">
        <v>381</v>
      </c>
      <c r="C44" s="1274">
        <v>0.11715822557531892</v>
      </c>
      <c r="D44" s="1275">
        <v>0.130819689715995</v>
      </c>
      <c r="E44" s="1276">
        <v>0.11336064992633417</v>
      </c>
      <c r="F44" s="1643" t="s">
        <v>953</v>
      </c>
      <c r="G44" s="1644" t="s">
        <v>715</v>
      </c>
      <c r="H44" s="53"/>
      <c r="I44" s="53"/>
    </row>
    <row r="45" spans="2:9" ht="18.5" customHeight="1" thickBot="1">
      <c r="B45" s="1286" t="s">
        <v>659</v>
      </c>
      <c r="C45" s="1279">
        <v>0.16121449407886521</v>
      </c>
      <c r="D45" s="1280">
        <v>0.18706657922216613</v>
      </c>
      <c r="E45" s="1281">
        <v>0.16865446512220833</v>
      </c>
      <c r="F45" s="1645" t="s">
        <v>900</v>
      </c>
      <c r="G45" s="1646" t="s">
        <v>954</v>
      </c>
      <c r="H45" s="53"/>
      <c r="I45" s="53"/>
    </row>
    <row r="46" spans="2:9">
      <c r="B46" s="225"/>
      <c r="C46" s="417"/>
      <c r="D46" s="417"/>
      <c r="E46" s="417"/>
      <c r="F46" s="417"/>
      <c r="G46" s="417"/>
      <c r="H46" s="53"/>
      <c r="I46" s="53"/>
    </row>
    <row r="47" spans="2:9" ht="15" thickBot="1">
      <c r="B47" s="221"/>
      <c r="C47" s="418"/>
      <c r="D47" s="418"/>
      <c r="E47" s="419"/>
      <c r="F47" s="419"/>
      <c r="G47" s="419"/>
      <c r="H47" s="53"/>
      <c r="I47" s="53"/>
    </row>
    <row r="48" spans="2:9" ht="18.5" customHeight="1">
      <c r="B48" s="982" t="s">
        <v>382</v>
      </c>
      <c r="C48" s="1899" t="s">
        <v>127</v>
      </c>
      <c r="D48" s="1912"/>
      <c r="E48" s="1951"/>
      <c r="F48" s="1948" t="s">
        <v>46</v>
      </c>
      <c r="G48" s="1949"/>
      <c r="H48" s="53"/>
      <c r="I48" s="53"/>
    </row>
    <row r="49" spans="2:9" ht="18.5" customHeight="1" thickBot="1">
      <c r="B49" s="983" t="s">
        <v>383</v>
      </c>
      <c r="C49" s="1293" t="s">
        <v>703</v>
      </c>
      <c r="D49" s="1294" t="s">
        <v>646</v>
      </c>
      <c r="E49" s="1294" t="s">
        <v>704</v>
      </c>
      <c r="F49" s="1308" t="s">
        <v>48</v>
      </c>
      <c r="G49" s="1309" t="s">
        <v>49</v>
      </c>
      <c r="H49" s="53"/>
      <c r="I49" s="53"/>
    </row>
    <row r="50" spans="2:9" ht="18.5" customHeight="1">
      <c r="B50" s="1236" t="s">
        <v>384</v>
      </c>
      <c r="C50" s="1253">
        <v>19051852.940000001</v>
      </c>
      <c r="D50" s="1254">
        <v>18585233.952629998</v>
      </c>
      <c r="E50" s="1255">
        <v>18585233.952660002</v>
      </c>
      <c r="F50" s="1241">
        <v>1.6143723635809523E-12</v>
      </c>
      <c r="G50" s="1240">
        <v>-2.4492052757782809E-2</v>
      </c>
      <c r="H50" s="53"/>
      <c r="I50" s="53"/>
    </row>
    <row r="51" spans="2:9" ht="18.5" customHeight="1">
      <c r="B51" s="484" t="s">
        <v>385</v>
      </c>
      <c r="C51" s="1253">
        <v>3429162.861</v>
      </c>
      <c r="D51" s="1254">
        <v>7345244.9842299996</v>
      </c>
      <c r="E51" s="1255">
        <v>4176629.63913</v>
      </c>
      <c r="F51" s="1241">
        <v>-0.4313832080349822</v>
      </c>
      <c r="G51" s="1240">
        <v>0.21797354293987264</v>
      </c>
      <c r="H51" s="53"/>
      <c r="I51" s="53"/>
    </row>
    <row r="52" spans="2:9" ht="18.5" customHeight="1">
      <c r="B52" s="1236" t="s">
        <v>386</v>
      </c>
      <c r="C52" s="1253">
        <v>-161368.9241</v>
      </c>
      <c r="D52" s="1254">
        <v>81399.081550000003</v>
      </c>
      <c r="E52" s="1255">
        <v>140001.94101000001</v>
      </c>
      <c r="F52" s="1241">
        <v>0.71994497166411831</v>
      </c>
      <c r="G52" s="1240">
        <v>-1.8675892325045254</v>
      </c>
      <c r="H52" s="53"/>
      <c r="I52" s="53"/>
    </row>
    <row r="53" spans="2:9" ht="18.5" customHeight="1">
      <c r="B53" s="484" t="s">
        <v>387</v>
      </c>
      <c r="C53" s="1253">
        <v>-1650626.1810000001</v>
      </c>
      <c r="D53" s="1254">
        <v>-1741267.0136355499</v>
      </c>
      <c r="E53" s="1255">
        <v>-1706438.37349505</v>
      </c>
      <c r="F53" s="1241">
        <v>-2.0001895095791214E-2</v>
      </c>
      <c r="G53" s="1240">
        <v>3.3812739151657688E-2</v>
      </c>
      <c r="H53" s="53"/>
      <c r="I53" s="53"/>
    </row>
    <row r="54" spans="2:9" ht="18.5" customHeight="1" thickBot="1">
      <c r="B54" s="1236" t="s">
        <v>388</v>
      </c>
      <c r="C54" s="1253">
        <v>-2570974.3629999999</v>
      </c>
      <c r="D54" s="1254">
        <v>-2598904.7997900001</v>
      </c>
      <c r="E54" s="1255">
        <v>-2416978.60298</v>
      </c>
      <c r="F54" s="1241">
        <v>-7.0001100780875208E-2</v>
      </c>
      <c r="G54" s="1240">
        <v>-5.9897820155743006E-2</v>
      </c>
      <c r="H54" s="53"/>
      <c r="I54" s="53"/>
    </row>
    <row r="55" spans="2:9" ht="18.5" customHeight="1" thickBot="1">
      <c r="B55" s="218" t="s">
        <v>147</v>
      </c>
      <c r="C55" s="1256">
        <v>18098046.332900003</v>
      </c>
      <c r="D55" s="1257">
        <v>21671706.204984449</v>
      </c>
      <c r="E55" s="1258">
        <v>18778448.556324951</v>
      </c>
      <c r="F55" s="1245">
        <v>-0.13350391617961552</v>
      </c>
      <c r="G55" s="1246">
        <v>3.7595341005844475E-2</v>
      </c>
      <c r="H55" s="53"/>
      <c r="I55" s="53"/>
    </row>
    <row r="56" spans="2:9" ht="18.5" customHeight="1" thickBot="1">
      <c r="B56" s="1310"/>
      <c r="C56" s="1311"/>
      <c r="D56" s="1311"/>
      <c r="E56" s="1311"/>
      <c r="F56" s="1312"/>
      <c r="G56" s="1312"/>
      <c r="H56" s="53"/>
      <c r="I56" s="53"/>
    </row>
    <row r="57" spans="2:9" ht="18.5" customHeight="1" thickBot="1">
      <c r="B57" s="218" t="s">
        <v>389</v>
      </c>
      <c r="C57" s="1256">
        <v>152645988.22</v>
      </c>
      <c r="D57" s="1257">
        <v>162676386.436937</v>
      </c>
      <c r="E57" s="1258">
        <v>161628693.63826263</v>
      </c>
      <c r="F57" s="1297">
        <v>-6.4403495898928305E-3</v>
      </c>
      <c r="G57" s="1298">
        <v>5.8846652460439165E-2</v>
      </c>
      <c r="H57" s="53"/>
      <c r="I57" s="53"/>
    </row>
    <row r="58" spans="2:9" ht="18.5" customHeight="1">
      <c r="B58" s="1236" t="s">
        <v>390</v>
      </c>
      <c r="C58" s="1253">
        <v>132771383.2</v>
      </c>
      <c r="D58" s="1254">
        <v>140344977.815575</v>
      </c>
      <c r="E58" s="1255">
        <v>138830109.47962701</v>
      </c>
      <c r="F58" s="1241">
        <v>-1.0793890593923879E-2</v>
      </c>
      <c r="G58" s="1240">
        <v>4.5632772165222199E-2</v>
      </c>
      <c r="H58" s="53"/>
      <c r="I58" s="53"/>
    </row>
    <row r="59" spans="2:9" ht="18.5" customHeight="1" thickBot="1">
      <c r="B59" s="485" t="s">
        <v>391</v>
      </c>
      <c r="C59" s="1305">
        <v>19874605.02</v>
      </c>
      <c r="D59" s="1306">
        <v>22331408.621362001</v>
      </c>
      <c r="E59" s="1307">
        <v>22798584.158635601</v>
      </c>
      <c r="F59" s="1299">
        <v>2.0920110557947753E-2</v>
      </c>
      <c r="G59" s="1300">
        <v>0.14712137100048905</v>
      </c>
      <c r="H59" s="53"/>
      <c r="I59" s="53"/>
    </row>
    <row r="60" spans="2:9" ht="18.5" customHeight="1" thickBot="1">
      <c r="B60" s="1310"/>
      <c r="C60" s="1313"/>
      <c r="D60" s="1313"/>
      <c r="E60" s="1313"/>
      <c r="F60" s="1313"/>
      <c r="G60" s="1313"/>
      <c r="H60" s="53"/>
      <c r="I60" s="53"/>
    </row>
    <row r="61" spans="2:9" ht="18.5" customHeight="1" thickBot="1">
      <c r="B61" s="218" t="s">
        <v>392</v>
      </c>
      <c r="C61" s="1301">
        <v>0.1185622140741512</v>
      </c>
      <c r="D61" s="1302">
        <v>0.13321974184240737</v>
      </c>
      <c r="E61" s="1302">
        <v>0.11618264142103725</v>
      </c>
      <c r="F61" s="1639" t="s">
        <v>903</v>
      </c>
      <c r="G61" s="1640" t="s">
        <v>904</v>
      </c>
      <c r="H61" s="53"/>
      <c r="I61" s="53"/>
    </row>
    <row r="62" spans="2:9">
      <c r="B62" s="225"/>
      <c r="C62" s="227"/>
      <c r="D62" s="222"/>
      <c r="E62" s="222"/>
      <c r="F62" s="222"/>
      <c r="G62" s="222"/>
      <c r="H62" s="53"/>
      <c r="I62" s="53"/>
    </row>
    <row r="63" spans="2:9">
      <c r="B63" s="225"/>
      <c r="C63" s="227"/>
      <c r="D63" s="222"/>
      <c r="E63" s="222"/>
      <c r="F63" s="222"/>
      <c r="G63" s="222"/>
      <c r="H63" s="53"/>
      <c r="I63" s="53"/>
    </row>
    <row r="64" spans="2:9">
      <c r="B64" s="225"/>
      <c r="C64" s="227"/>
      <c r="D64" s="222"/>
      <c r="E64" s="222"/>
      <c r="F64" s="222"/>
      <c r="G64" s="222"/>
      <c r="H64" s="53"/>
      <c r="I64" s="53"/>
    </row>
    <row r="65" spans="2:9">
      <c r="B65" s="222"/>
      <c r="C65" s="53"/>
      <c r="D65" s="53"/>
      <c r="E65" s="53"/>
      <c r="F65" s="53"/>
      <c r="G65" s="53"/>
      <c r="H65" s="53"/>
      <c r="I65" s="53"/>
    </row>
    <row r="66" spans="2:9">
      <c r="B66" s="224"/>
      <c r="C66" s="53"/>
      <c r="D66" s="53"/>
      <c r="E66" s="53"/>
      <c r="F66" s="53"/>
      <c r="G66" s="53"/>
      <c r="H66" s="53"/>
      <c r="I66" s="53"/>
    </row>
    <row r="67" spans="2:9">
      <c r="B67" s="224"/>
      <c r="C67" s="53"/>
      <c r="D67" s="53"/>
      <c r="E67" s="53"/>
      <c r="F67" s="53"/>
      <c r="G67" s="53"/>
      <c r="H67" s="53"/>
      <c r="I67" s="53"/>
    </row>
    <row r="68" spans="2:9">
      <c r="B68" s="226"/>
      <c r="C68" s="53"/>
      <c r="D68" s="53"/>
      <c r="E68" s="53"/>
      <c r="F68" s="53"/>
      <c r="G68" s="53"/>
      <c r="H68" s="53"/>
      <c r="I68" s="53"/>
    </row>
    <row r="69" spans="2:9">
      <c r="B69" s="116"/>
    </row>
    <row r="70" spans="2:9">
      <c r="B70" s="116"/>
    </row>
    <row r="71" spans="2:9">
      <c r="B71" s="117"/>
    </row>
  </sheetData>
  <mergeCells count="11">
    <mergeCell ref="B2:E2"/>
    <mergeCell ref="F48:G48"/>
    <mergeCell ref="C5:E5"/>
    <mergeCell ref="F5:G5"/>
    <mergeCell ref="C21:E21"/>
    <mergeCell ref="F21:G21"/>
    <mergeCell ref="C28:E28"/>
    <mergeCell ref="F28:G28"/>
    <mergeCell ref="C41:E41"/>
    <mergeCell ref="F41:G41"/>
    <mergeCell ref="C48:E48"/>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H66"/>
  <sheetViews>
    <sheetView showGridLines="0" zoomScale="60" zoomScaleNormal="60" workbookViewId="0">
      <selection activeCell="D7" sqref="D7"/>
    </sheetView>
  </sheetViews>
  <sheetFormatPr baseColWidth="10" defaultColWidth="11.453125" defaultRowHeight="14.5"/>
  <cols>
    <col min="2" max="2" width="51.81640625" customWidth="1"/>
    <col min="3" max="5" width="14.1796875" customWidth="1"/>
    <col min="6" max="7" width="11.81640625" customWidth="1"/>
  </cols>
  <sheetData>
    <row r="1" spans="1:8">
      <c r="A1" s="167" t="s">
        <v>39</v>
      </c>
    </row>
    <row r="2" spans="1:8">
      <c r="B2" s="1956" t="s">
        <v>393</v>
      </c>
      <c r="C2" s="1956"/>
      <c r="D2" s="1956"/>
      <c r="E2" s="1956"/>
      <c r="F2" s="53"/>
      <c r="G2" s="53"/>
      <c r="H2" s="53"/>
    </row>
    <row r="3" spans="1:8" ht="15" thickBot="1">
      <c r="B3" s="53"/>
      <c r="C3" s="228"/>
      <c r="D3" s="53"/>
      <c r="E3" s="53"/>
      <c r="F3" s="53"/>
      <c r="G3" s="53"/>
      <c r="H3" s="53"/>
    </row>
    <row r="4" spans="1:8">
      <c r="B4" s="982" t="s">
        <v>357</v>
      </c>
      <c r="C4" s="1899" t="s">
        <v>127</v>
      </c>
      <c r="D4" s="1912"/>
      <c r="E4" s="1951"/>
      <c r="F4" s="1952" t="s">
        <v>46</v>
      </c>
      <c r="G4" s="1953"/>
      <c r="H4" s="53"/>
    </row>
    <row r="5" spans="1:8" ht="15" thickBot="1">
      <c r="B5" s="983" t="s">
        <v>358</v>
      </c>
      <c r="C5" s="1260" t="s">
        <v>703</v>
      </c>
      <c r="D5" s="1261" t="s">
        <v>646</v>
      </c>
      <c r="E5" s="1262" t="s">
        <v>704</v>
      </c>
      <c r="F5" s="1263" t="s">
        <v>48</v>
      </c>
      <c r="G5" s="851" t="s">
        <v>49</v>
      </c>
      <c r="H5" s="53"/>
    </row>
    <row r="6" spans="1:8" ht="17" customHeight="1">
      <c r="B6" s="978" t="s">
        <v>359</v>
      </c>
      <c r="C6" s="733">
        <v>1840606.3130000001</v>
      </c>
      <c r="D6" s="1237">
        <v>1840606.3130000001</v>
      </c>
      <c r="E6" s="1238">
        <v>1840606.3130000001</v>
      </c>
      <c r="F6" s="1239">
        <v>0</v>
      </c>
      <c r="G6" s="1240">
        <v>0</v>
      </c>
      <c r="H6" s="53"/>
    </row>
    <row r="7" spans="1:8" ht="17" customHeight="1">
      <c r="B7" s="484" t="s">
        <v>360</v>
      </c>
      <c r="C7" s="733">
        <v>334650.01791999995</v>
      </c>
      <c r="D7" s="1237">
        <v>334650.01792000001</v>
      </c>
      <c r="E7" s="1238">
        <v>365846.95094000001</v>
      </c>
      <c r="F7" s="1241">
        <v>9.322256491693301E-2</v>
      </c>
      <c r="G7" s="1240">
        <v>9.3222564916933204E-2</v>
      </c>
      <c r="H7" s="53"/>
    </row>
    <row r="8" spans="1:8" ht="17" customHeight="1">
      <c r="B8" s="484" t="s">
        <v>361</v>
      </c>
      <c r="C8" s="733">
        <v>310119.26357999997</v>
      </c>
      <c r="D8" s="1237">
        <v>369573.47798000003</v>
      </c>
      <c r="E8" s="1238">
        <v>168090.06140000001</v>
      </c>
      <c r="F8" s="1241">
        <v>-0.54517823541142629</v>
      </c>
      <c r="G8" s="1240">
        <v>-0.45798252111275689</v>
      </c>
      <c r="H8" s="53"/>
    </row>
    <row r="9" spans="1:8" ht="17" customHeight="1">
      <c r="B9" s="484" t="s">
        <v>660</v>
      </c>
      <c r="C9" s="733">
        <v>154451.94214</v>
      </c>
      <c r="D9" s="1237">
        <v>144751.17822999999</v>
      </c>
      <c r="E9" s="1238">
        <v>149412.05994000004</v>
      </c>
      <c r="F9" s="1241">
        <v>3.2199266126830516E-2</v>
      </c>
      <c r="G9" s="1240">
        <v>-3.2630746691625669E-2</v>
      </c>
      <c r="H9" s="53"/>
    </row>
    <row r="10" spans="1:8" ht="17" customHeight="1">
      <c r="B10" s="484" t="s">
        <v>337</v>
      </c>
      <c r="C10" s="733">
        <v>0</v>
      </c>
      <c r="D10" s="1237">
        <v>0</v>
      </c>
      <c r="E10" s="1238">
        <v>0</v>
      </c>
      <c r="F10" s="1241" t="s">
        <v>937</v>
      </c>
      <c r="G10" s="1240" t="s">
        <v>846</v>
      </c>
      <c r="H10" s="53"/>
    </row>
    <row r="11" spans="1:8" ht="17" customHeight="1">
      <c r="B11" s="484" t="s">
        <v>338</v>
      </c>
      <c r="C11" s="733">
        <v>173000</v>
      </c>
      <c r="D11" s="1237">
        <v>167000</v>
      </c>
      <c r="E11" s="1238">
        <v>267000</v>
      </c>
      <c r="F11" s="1241">
        <v>0.59880239520958078</v>
      </c>
      <c r="G11" s="1240">
        <v>0.54335260115606931</v>
      </c>
      <c r="H11" s="53"/>
    </row>
    <row r="12" spans="1:8" ht="17" customHeight="1">
      <c r="B12" s="1236" t="s">
        <v>362</v>
      </c>
      <c r="C12" s="733">
        <v>-4984.1599299999998</v>
      </c>
      <c r="D12" s="1237">
        <v>-3728.1322599999999</v>
      </c>
      <c r="E12" s="1238">
        <v>-4036.6937800000001</v>
      </c>
      <c r="F12" s="1241">
        <v>8.2765711750795085E-2</v>
      </c>
      <c r="G12" s="1240">
        <v>-0.19009545506297584</v>
      </c>
      <c r="H12" s="53"/>
    </row>
    <row r="13" spans="1:8" ht="28.5" customHeight="1">
      <c r="B13" s="1236" t="s">
        <v>363</v>
      </c>
      <c r="C13" s="733">
        <v>-283.41823999999997</v>
      </c>
      <c r="D13" s="1237">
        <v>-298.18309000000005</v>
      </c>
      <c r="E13" s="1238">
        <v>-295.00846000000001</v>
      </c>
      <c r="F13" s="1241">
        <v>-1.0646579589741443E-2</v>
      </c>
      <c r="G13" s="1240">
        <v>4.0894403973435321E-2</v>
      </c>
      <c r="H13" s="53"/>
    </row>
    <row r="14" spans="1:8" ht="17" customHeight="1">
      <c r="B14" s="484" t="s">
        <v>364</v>
      </c>
      <c r="C14" s="733">
        <v>-150274.39300000001</v>
      </c>
      <c r="D14" s="1237">
        <v>-136691.44606000002</v>
      </c>
      <c r="E14" s="1238">
        <v>-119758.83007</v>
      </c>
      <c r="F14" s="1241">
        <v>-0.12387473011711014</v>
      </c>
      <c r="G14" s="1240">
        <v>-0.20306562096710656</v>
      </c>
      <c r="H14" s="53"/>
    </row>
    <row r="15" spans="1:8" ht="17" customHeight="1" thickBot="1">
      <c r="B15" s="484" t="s">
        <v>334</v>
      </c>
      <c r="C15" s="733">
        <v>-139180.33346999998</v>
      </c>
      <c r="D15" s="1237">
        <v>-139180.33347000001</v>
      </c>
      <c r="E15" s="1238">
        <v>-139180.33347000001</v>
      </c>
      <c r="F15" s="1241">
        <v>0</v>
      </c>
      <c r="G15" s="1240">
        <v>2.0910878520783951E-16</v>
      </c>
      <c r="H15" s="53"/>
    </row>
    <row r="16" spans="1:8" ht="17.75" customHeight="1" thickBot="1">
      <c r="B16" s="218" t="s">
        <v>365</v>
      </c>
      <c r="C16" s="1242">
        <v>2518105.2319999998</v>
      </c>
      <c r="D16" s="1243">
        <v>2576682.8922500005</v>
      </c>
      <c r="E16" s="1244">
        <v>2527684.5194999999</v>
      </c>
      <c r="F16" s="1245">
        <v>-1.9016066314320269E-2</v>
      </c>
      <c r="G16" s="1246">
        <v>3.8041648848772553E-3</v>
      </c>
      <c r="H16" s="53"/>
    </row>
    <row r="17" spans="2:8" ht="17.75" customHeight="1" thickBot="1">
      <c r="B17" s="981" t="s">
        <v>661</v>
      </c>
      <c r="C17" s="1247">
        <v>2190653.2898599999</v>
      </c>
      <c r="D17" s="1248">
        <v>2264931.7140200003</v>
      </c>
      <c r="E17" s="1249">
        <v>2111272.4595599999</v>
      </c>
      <c r="F17" s="1245">
        <v>-6.7842775792684912E-2</v>
      </c>
      <c r="G17" s="1246">
        <v>-3.6236145020042444E-2</v>
      </c>
      <c r="H17" s="53"/>
    </row>
    <row r="18" spans="2:8" ht="17.75" customHeight="1" thickBot="1">
      <c r="B18" s="981" t="s">
        <v>656</v>
      </c>
      <c r="C18" s="1247">
        <v>2190653.2898599999</v>
      </c>
      <c r="D18" s="1248">
        <v>2264931.7140200003</v>
      </c>
      <c r="E18" s="1249">
        <v>2111272.4595599999</v>
      </c>
      <c r="F18" s="1245">
        <v>-6.7842775792684912E-2</v>
      </c>
      <c r="G18" s="1246">
        <v>-3.6236145020042444E-2</v>
      </c>
      <c r="H18" s="53"/>
    </row>
    <row r="19" spans="2:8" ht="17.75" customHeight="1" thickBot="1">
      <c r="B19" s="981" t="s">
        <v>657</v>
      </c>
      <c r="C19" s="1250">
        <v>327451.94214</v>
      </c>
      <c r="D19" s="1251">
        <v>311751.17822999996</v>
      </c>
      <c r="E19" s="1252">
        <v>416412.05994000006</v>
      </c>
      <c r="F19" s="1245">
        <v>0.33571928197424383</v>
      </c>
      <c r="G19" s="1246">
        <v>0.27167381331934726</v>
      </c>
      <c r="H19" s="53"/>
    </row>
    <row r="20" spans="2:8" ht="15" thickBot="1">
      <c r="B20" s="219"/>
      <c r="C20" s="1288"/>
      <c r="D20" s="1288"/>
      <c r="E20" s="1288"/>
      <c r="F20" s="1288"/>
      <c r="G20" s="1288"/>
      <c r="H20" s="53"/>
    </row>
    <row r="21" spans="2:8">
      <c r="B21" s="982" t="s">
        <v>366</v>
      </c>
      <c r="C21" s="1899" t="s">
        <v>127</v>
      </c>
      <c r="D21" s="1912"/>
      <c r="E21" s="1951"/>
      <c r="F21" s="1952" t="s">
        <v>46</v>
      </c>
      <c r="G21" s="1953"/>
      <c r="H21" s="53"/>
    </row>
    <row r="22" spans="2:8" ht="15" thickBot="1">
      <c r="B22" s="220" t="s">
        <v>358</v>
      </c>
      <c r="C22" s="1264" t="s">
        <v>703</v>
      </c>
      <c r="D22" s="1265" t="s">
        <v>646</v>
      </c>
      <c r="E22" s="1266" t="s">
        <v>704</v>
      </c>
      <c r="F22" s="1263" t="s">
        <v>48</v>
      </c>
      <c r="G22" s="851" t="s">
        <v>49</v>
      </c>
      <c r="H22" s="53"/>
    </row>
    <row r="23" spans="2:8" ht="16.5" customHeight="1">
      <c r="B23" s="1236" t="s">
        <v>367</v>
      </c>
      <c r="C23" s="1253">
        <v>252255.383</v>
      </c>
      <c r="D23" s="1254">
        <v>241964.4675</v>
      </c>
      <c r="E23" s="1255">
        <v>225498.31090000001</v>
      </c>
      <c r="F23" s="1239">
        <v>-6.8051961389744092E-2</v>
      </c>
      <c r="G23" s="1240">
        <v>-0.10607136221152509</v>
      </c>
      <c r="H23" s="53"/>
    </row>
    <row r="24" spans="2:8" ht="16.5" customHeight="1">
      <c r="B24" s="484" t="s">
        <v>368</v>
      </c>
      <c r="C24" s="1253">
        <v>12151596.077910002</v>
      </c>
      <c r="D24" s="1254">
        <v>11419696.498939998</v>
      </c>
      <c r="E24" s="1255">
        <v>11793101.98333</v>
      </c>
      <c r="F24" s="1241">
        <v>3.2698372012308914E-2</v>
      </c>
      <c r="G24" s="1240">
        <v>-2.9501811307873958E-2</v>
      </c>
      <c r="H24" s="53"/>
    </row>
    <row r="25" spans="2:8" ht="16.5" customHeight="1" thickBot="1">
      <c r="B25" s="1236" t="s">
        <v>370</v>
      </c>
      <c r="C25" s="1253">
        <v>1559737.3143</v>
      </c>
      <c r="D25" s="1254">
        <v>1605950.3822000001</v>
      </c>
      <c r="E25" s="1255">
        <v>1623262.0364999999</v>
      </c>
      <c r="F25" s="1241">
        <v>1.0779694374046906E-2</v>
      </c>
      <c r="G25" s="1240">
        <v>4.0727833858683726E-2</v>
      </c>
      <c r="H25" s="53"/>
    </row>
    <row r="26" spans="2:8" ht="16.5" customHeight="1" thickBot="1">
      <c r="B26" s="218" t="s">
        <v>147</v>
      </c>
      <c r="C26" s="1247">
        <v>13963588.775210002</v>
      </c>
      <c r="D26" s="1248">
        <v>13267611.348639999</v>
      </c>
      <c r="E26" s="1249">
        <v>13641862.330730001</v>
      </c>
      <c r="F26" s="1245">
        <v>2.8207864419269764E-2</v>
      </c>
      <c r="G26" s="1246">
        <v>-2.3040383790961603E-2</v>
      </c>
      <c r="H26" s="53"/>
    </row>
    <row r="27" spans="2:8" ht="15" thickBot="1">
      <c r="B27" s="219"/>
      <c r="C27" s="1288"/>
      <c r="D27" s="1288"/>
      <c r="E27" s="1288"/>
      <c r="F27" s="1288"/>
      <c r="G27" s="1288"/>
      <c r="H27" s="53"/>
    </row>
    <row r="28" spans="2:8">
      <c r="B28" s="982" t="s">
        <v>371</v>
      </c>
      <c r="C28" s="1899" t="s">
        <v>127</v>
      </c>
      <c r="D28" s="1912"/>
      <c r="E28" s="1951"/>
      <c r="F28" s="1952" t="s">
        <v>46</v>
      </c>
      <c r="G28" s="1953"/>
      <c r="H28" s="53"/>
    </row>
    <row r="29" spans="2:8" ht="15" thickBot="1">
      <c r="B29" s="983" t="s">
        <v>358</v>
      </c>
      <c r="C29" s="1264" t="s">
        <v>703</v>
      </c>
      <c r="D29" s="1265" t="s">
        <v>646</v>
      </c>
      <c r="E29" s="1266" t="s">
        <v>704</v>
      </c>
      <c r="F29" s="1263" t="s">
        <v>48</v>
      </c>
      <c r="G29" s="851" t="s">
        <v>49</v>
      </c>
      <c r="H29" s="53"/>
    </row>
    <row r="30" spans="2:8" ht="15.5" customHeight="1">
      <c r="B30" s="1236" t="s">
        <v>372</v>
      </c>
      <c r="C30" s="1253">
        <v>25225.5383</v>
      </c>
      <c r="D30" s="1254">
        <v>24196.446749999999</v>
      </c>
      <c r="E30" s="1255">
        <v>22549.83109</v>
      </c>
      <c r="F30" s="1239">
        <v>-6.805196138974412E-2</v>
      </c>
      <c r="G30" s="1240">
        <v>-0.10607136221152515</v>
      </c>
      <c r="H30" s="53"/>
    </row>
    <row r="31" spans="2:8" ht="15.5" customHeight="1">
      <c r="B31" s="484" t="s">
        <v>373</v>
      </c>
      <c r="C31" s="1253">
        <v>1093643.6470119001</v>
      </c>
      <c r="D31" s="1254">
        <v>1084871.1674000002</v>
      </c>
      <c r="E31" s="1255">
        <v>1179310.1983399999</v>
      </c>
      <c r="F31" s="1241">
        <v>8.7050917913444145E-2</v>
      </c>
      <c r="G31" s="1240">
        <v>7.8331320775429564E-2</v>
      </c>
      <c r="H31" s="53"/>
    </row>
    <row r="32" spans="2:8" ht="15.5" customHeight="1">
      <c r="B32" s="1236" t="s">
        <v>374</v>
      </c>
      <c r="C32" s="1253">
        <v>155973.73142999999</v>
      </c>
      <c r="D32" s="1254">
        <v>160595.03821999999</v>
      </c>
      <c r="E32" s="1255">
        <v>162326.20365000001</v>
      </c>
      <c r="F32" s="1241">
        <v>1.0779694374047161E-2</v>
      </c>
      <c r="G32" s="1240">
        <v>4.0727833858683914E-2</v>
      </c>
      <c r="H32" s="53"/>
    </row>
    <row r="33" spans="2:8" ht="15.5" customHeight="1" thickBot="1">
      <c r="B33" s="484" t="s">
        <v>375</v>
      </c>
      <c r="C33" s="1253">
        <v>164046.54705000002</v>
      </c>
      <c r="D33" s="1254">
        <v>184428.09846000001</v>
      </c>
      <c r="E33" s="1255">
        <v>176896.52974999999</v>
      </c>
      <c r="F33" s="1241">
        <v>-4.0837425386313998E-2</v>
      </c>
      <c r="G33" s="1240">
        <v>7.8331320781067068E-2</v>
      </c>
      <c r="H33" s="53"/>
    </row>
    <row r="34" spans="2:8" ht="15.5" customHeight="1" thickBot="1">
      <c r="B34" s="218" t="s">
        <v>147</v>
      </c>
      <c r="C34" s="1256">
        <v>1438889.4637918998</v>
      </c>
      <c r="D34" s="1257">
        <v>1454090.75083</v>
      </c>
      <c r="E34" s="1258">
        <v>1541082.7628299999</v>
      </c>
      <c r="F34" s="1245">
        <v>5.9825710293765731E-2</v>
      </c>
      <c r="G34" s="1246">
        <v>7.1022341611141168E-2</v>
      </c>
      <c r="H34" s="53"/>
    </row>
    <row r="35" spans="2:8">
      <c r="B35" s="53"/>
      <c r="C35" s="1289"/>
      <c r="D35" s="1289"/>
      <c r="E35" s="1288"/>
      <c r="F35" s="1288"/>
      <c r="G35" s="1288"/>
      <c r="H35" s="53"/>
    </row>
    <row r="36" spans="2:8">
      <c r="B36" s="323" t="s">
        <v>395</v>
      </c>
      <c r="C36" s="1289"/>
      <c r="D36" s="1289"/>
      <c r="E36" s="1288"/>
      <c r="F36" s="1288"/>
      <c r="G36" s="1288"/>
      <c r="H36" s="53"/>
    </row>
    <row r="37" spans="2:8" ht="25.5">
      <c r="B37" s="323" t="s">
        <v>396</v>
      </c>
      <c r="C37" s="1289"/>
      <c r="D37" s="1289"/>
      <c r="E37" s="1288"/>
      <c r="F37" s="1288"/>
      <c r="G37" s="1288"/>
      <c r="H37" s="53"/>
    </row>
    <row r="38" spans="2:8" ht="17">
      <c r="B38" s="323" t="s">
        <v>397</v>
      </c>
      <c r="C38" s="1289"/>
      <c r="D38" s="1289"/>
      <c r="E38" s="1288"/>
      <c r="F38" s="1288"/>
      <c r="G38" s="1288"/>
      <c r="H38" s="53"/>
    </row>
    <row r="39" spans="2:8">
      <c r="B39" s="323" t="s">
        <v>398</v>
      </c>
      <c r="C39" s="1289"/>
      <c r="D39" s="1289"/>
      <c r="E39" s="1288"/>
      <c r="F39" s="1288"/>
      <c r="G39" s="1288"/>
      <c r="H39" s="53"/>
    </row>
    <row r="40" spans="2:8" ht="15" thickBot="1">
      <c r="B40" s="323"/>
      <c r="C40" s="1289"/>
      <c r="D40" s="1289"/>
      <c r="E40" s="1288"/>
      <c r="F40" s="1288"/>
      <c r="G40" s="1288"/>
      <c r="H40" s="53"/>
    </row>
    <row r="41" spans="2:8" ht="18" customHeight="1">
      <c r="B41" s="1287" t="s">
        <v>658</v>
      </c>
      <c r="C41" s="1899" t="s">
        <v>127</v>
      </c>
      <c r="D41" s="1912"/>
      <c r="E41" s="1951"/>
      <c r="F41" s="1952" t="s">
        <v>46</v>
      </c>
      <c r="G41" s="1953"/>
      <c r="H41" s="53"/>
    </row>
    <row r="42" spans="2:8" ht="16.5" customHeight="1" thickBot="1">
      <c r="B42" s="983"/>
      <c r="C42" s="1290" t="s">
        <v>703</v>
      </c>
      <c r="D42" s="1291" t="s">
        <v>646</v>
      </c>
      <c r="E42" s="1292" t="s">
        <v>704</v>
      </c>
      <c r="F42" s="1263" t="s">
        <v>48</v>
      </c>
      <c r="G42" s="851" t="s">
        <v>49</v>
      </c>
      <c r="H42" s="53"/>
    </row>
    <row r="43" spans="2:8" ht="16.25" customHeight="1">
      <c r="B43" s="984" t="s">
        <v>394</v>
      </c>
      <c r="C43" s="1269">
        <v>0.1568832572432336</v>
      </c>
      <c r="D43" s="1270">
        <v>0.17071134015786255</v>
      </c>
      <c r="E43" s="1271">
        <v>0.154764240275618</v>
      </c>
      <c r="F43" s="1272" t="s">
        <v>907</v>
      </c>
      <c r="G43" s="1273" t="s">
        <v>908</v>
      </c>
      <c r="H43" s="53"/>
    </row>
    <row r="44" spans="2:8" ht="16.25" customHeight="1">
      <c r="B44" s="488" t="s">
        <v>381</v>
      </c>
      <c r="C44" s="1274">
        <v>0.1568832572432336</v>
      </c>
      <c r="D44" s="1275">
        <v>0.17071134015786255</v>
      </c>
      <c r="E44" s="1276">
        <v>0.154764240275618</v>
      </c>
      <c r="F44" s="1277" t="s">
        <v>907</v>
      </c>
      <c r="G44" s="1278" t="s">
        <v>908</v>
      </c>
      <c r="H44" s="53"/>
    </row>
    <row r="45" spans="2:8" ht="16.5" customHeight="1" thickBot="1">
      <c r="B45" s="985" t="s">
        <v>662</v>
      </c>
      <c r="C45" s="1279">
        <v>0.18033367156088634</v>
      </c>
      <c r="D45" s="1280">
        <v>0.19420849952121369</v>
      </c>
      <c r="E45" s="1281">
        <v>0.18528881601495673</v>
      </c>
      <c r="F45" s="1282" t="s">
        <v>905</v>
      </c>
      <c r="G45" s="1283" t="s">
        <v>906</v>
      </c>
      <c r="H45" s="53"/>
    </row>
    <row r="46" spans="2:8">
      <c r="B46" s="225"/>
      <c r="F46" s="89"/>
      <c r="G46" s="417"/>
      <c r="H46" s="53"/>
    </row>
    <row r="47" spans="2:8" ht="15" thickBot="1">
      <c r="B47" s="225"/>
      <c r="C47" s="420"/>
      <c r="D47" s="420"/>
      <c r="E47" s="89"/>
      <c r="F47" s="89"/>
      <c r="G47" s="89"/>
      <c r="H47" s="53"/>
    </row>
    <row r="48" spans="2:8" ht="19.25" customHeight="1">
      <c r="B48" s="982" t="s">
        <v>382</v>
      </c>
      <c r="C48" s="1899" t="s">
        <v>127</v>
      </c>
      <c r="D48" s="1950"/>
      <c r="E48" s="1951"/>
      <c r="F48" s="1948" t="s">
        <v>46</v>
      </c>
      <c r="G48" s="1949"/>
      <c r="H48" s="53"/>
    </row>
    <row r="49" spans="2:8" ht="18.5" customHeight="1" thickBot="1">
      <c r="B49" s="983" t="s">
        <v>663</v>
      </c>
      <c r="C49" s="1290" t="s">
        <v>703</v>
      </c>
      <c r="D49" s="1291" t="s">
        <v>646</v>
      </c>
      <c r="E49" s="1291" t="s">
        <v>704</v>
      </c>
      <c r="F49" s="1295" t="s">
        <v>48</v>
      </c>
      <c r="G49" s="1296" t="s">
        <v>49</v>
      </c>
      <c r="H49" s="53"/>
    </row>
    <row r="50" spans="2:8" ht="18.5" customHeight="1">
      <c r="B50" s="1236" t="s">
        <v>384</v>
      </c>
      <c r="C50" s="1314">
        <v>2703385.2351600002</v>
      </c>
      <c r="D50" s="1315">
        <v>2703385.2349999999</v>
      </c>
      <c r="E50" s="1316">
        <v>2734582.1681800005</v>
      </c>
      <c r="F50" s="1241">
        <v>1.1539951012568439E-2</v>
      </c>
      <c r="G50" s="1240">
        <v>1.1539950952700329E-2</v>
      </c>
      <c r="H50" s="53"/>
    </row>
    <row r="51" spans="2:8" ht="18.5" customHeight="1">
      <c r="B51" s="484" t="s">
        <v>385</v>
      </c>
      <c r="C51" s="1317">
        <v>-62632.000989999993</v>
      </c>
      <c r="D51" s="1318">
        <v>-29980.385999999999</v>
      </c>
      <c r="E51" s="1319">
        <v>-247483.12896999999</v>
      </c>
      <c r="F51" s="1241">
        <v>7.2548346432230719</v>
      </c>
      <c r="G51" s="1240">
        <v>2.9513846764933129</v>
      </c>
      <c r="H51" s="53"/>
    </row>
    <row r="52" spans="2:8" ht="18.5" customHeight="1">
      <c r="B52" s="1236" t="s">
        <v>386</v>
      </c>
      <c r="C52" s="1317">
        <v>-8966.8436999999994</v>
      </c>
      <c r="D52" s="1318">
        <v>-5036.7129999999997</v>
      </c>
      <c r="E52" s="1319">
        <v>-4257.2520400000003</v>
      </c>
      <c r="F52" s="1241">
        <v>-0.15475588146475672</v>
      </c>
      <c r="G52" s="1240">
        <v>-0.5252229008965551</v>
      </c>
      <c r="H52" s="53"/>
    </row>
    <row r="53" spans="2:8" ht="18.5" customHeight="1">
      <c r="B53" s="484" t="s">
        <v>387</v>
      </c>
      <c r="C53" s="1317">
        <v>-352162.15747000003</v>
      </c>
      <c r="D53" s="1318">
        <v>-310729.516</v>
      </c>
      <c r="E53" s="1319">
        <v>-292948.44905774994</v>
      </c>
      <c r="F53" s="1241">
        <v>-5.7223617412161309E-2</v>
      </c>
      <c r="G53" s="1240">
        <v>-0.16814330318070703</v>
      </c>
      <c r="H53" s="53"/>
    </row>
    <row r="54" spans="2:8" ht="18.5" customHeight="1" thickBot="1">
      <c r="B54" s="1236" t="s">
        <v>388</v>
      </c>
      <c r="C54" s="1317">
        <v>-275.38333000000006</v>
      </c>
      <c r="D54" s="1318">
        <v>-302.02</v>
      </c>
      <c r="E54" s="1319">
        <v>-298.62905000000001</v>
      </c>
      <c r="F54" s="1241">
        <v>-1.122756771074751E-2</v>
      </c>
      <c r="G54" s="1240">
        <v>8.4412226404553703E-2</v>
      </c>
      <c r="H54" s="53"/>
    </row>
    <row r="55" spans="2:8" ht="18.5" customHeight="1" thickBot="1">
      <c r="B55" s="218" t="s">
        <v>147</v>
      </c>
      <c r="C55" s="1320">
        <v>2279348.8496699999</v>
      </c>
      <c r="D55" s="1321">
        <v>2357336.6</v>
      </c>
      <c r="E55" s="1322">
        <v>2189594.7090622503</v>
      </c>
      <c r="F55" s="1245">
        <v>-7.1157377753244822E-2</v>
      </c>
      <c r="G55" s="1246">
        <v>-3.9377096937462608E-2</v>
      </c>
      <c r="H55" s="53"/>
    </row>
    <row r="56" spans="2:8" ht="18.5" customHeight="1" thickBot="1">
      <c r="B56" s="222"/>
      <c r="C56" s="1289"/>
      <c r="D56" s="1289"/>
      <c r="E56" s="1288"/>
      <c r="F56" s="1288"/>
      <c r="G56" s="1288"/>
      <c r="H56" s="53"/>
    </row>
    <row r="57" spans="2:8" ht="18.5" customHeight="1" thickBot="1">
      <c r="B57" s="218" t="s">
        <v>389</v>
      </c>
      <c r="C57" s="1323">
        <v>14188736.771346141</v>
      </c>
      <c r="D57" s="1324">
        <v>13449806.672</v>
      </c>
      <c r="E57" s="1325">
        <v>13782185.662520189</v>
      </c>
      <c r="F57" s="1297">
        <v>2.4712547817667962E-2</v>
      </c>
      <c r="G57" s="1298">
        <v>-2.86530869786078E-2</v>
      </c>
      <c r="H57" s="53"/>
    </row>
    <row r="58" spans="2:8" ht="18.5" customHeight="1">
      <c r="B58" s="1236" t="s">
        <v>390</v>
      </c>
      <c r="C58" s="1314">
        <v>12366206.711557252</v>
      </c>
      <c r="D58" s="1315">
        <v>11597880.583000001</v>
      </c>
      <c r="E58" s="1316">
        <v>11933425.315120189</v>
      </c>
      <c r="F58" s="1241">
        <v>2.8931556047578688E-2</v>
      </c>
      <c r="G58" s="1240">
        <v>-3.4997101902929817E-2</v>
      </c>
      <c r="H58" s="53"/>
    </row>
    <row r="59" spans="2:8" ht="18.5" customHeight="1" thickBot="1">
      <c r="B59" s="485" t="s">
        <v>391</v>
      </c>
      <c r="C59" s="1326">
        <v>1822530.0597888888</v>
      </c>
      <c r="D59" s="1327">
        <v>1851926.0889999999</v>
      </c>
      <c r="E59" s="1328">
        <v>1848760.3474000001</v>
      </c>
      <c r="F59" s="1299">
        <v>-1.7094319361898869E-3</v>
      </c>
      <c r="G59" s="1300">
        <v>1.4392238674049374E-2</v>
      </c>
      <c r="H59" s="53"/>
    </row>
    <row r="60" spans="2:8" ht="18.5" customHeight="1" thickBot="1">
      <c r="B60" s="53"/>
      <c r="C60" s="53"/>
      <c r="D60" s="53"/>
      <c r="E60" s="53"/>
      <c r="F60" s="53"/>
      <c r="G60" s="53"/>
    </row>
    <row r="61" spans="2:8" ht="18.5" customHeight="1" thickBot="1">
      <c r="B61" s="218" t="s">
        <v>392</v>
      </c>
      <c r="C61" s="1329">
        <v>0.16064494580469613</v>
      </c>
      <c r="D61" s="1330">
        <v>0.17526918099927319</v>
      </c>
      <c r="E61" s="1331">
        <v>0.15887136936608823</v>
      </c>
      <c r="F61" s="1303" t="s">
        <v>909</v>
      </c>
      <c r="G61" s="1304" t="s">
        <v>955</v>
      </c>
      <c r="H61" s="53"/>
    </row>
    <row r="62" spans="2:8" s="115" customFormat="1">
      <c r="B62"/>
      <c r="C62"/>
      <c r="D62"/>
      <c r="E62"/>
      <c r="F62"/>
      <c r="G62"/>
      <c r="H62"/>
    </row>
    <row r="63" spans="2:8">
      <c r="B63" s="323"/>
      <c r="C63" s="53"/>
      <c r="D63" s="53"/>
      <c r="E63" s="53"/>
      <c r="F63" s="53"/>
      <c r="G63" s="53"/>
      <c r="H63" s="53"/>
    </row>
    <row r="64" spans="2:8">
      <c r="B64" s="323"/>
      <c r="C64" s="53"/>
      <c r="D64" s="53"/>
      <c r="E64" s="53"/>
      <c r="F64" s="53"/>
      <c r="G64" s="53"/>
      <c r="H64" s="53"/>
    </row>
    <row r="65" spans="2:2">
      <c r="B65" s="323"/>
    </row>
    <row r="66" spans="2:2">
      <c r="B66" s="323"/>
    </row>
  </sheetData>
  <mergeCells count="11">
    <mergeCell ref="B2:E2"/>
    <mergeCell ref="F48:G48"/>
    <mergeCell ref="C48:E48"/>
    <mergeCell ref="C4:E4"/>
    <mergeCell ref="F4:G4"/>
    <mergeCell ref="C21:E21"/>
    <mergeCell ref="F21:G21"/>
    <mergeCell ref="F28:G28"/>
    <mergeCell ref="F41:G41"/>
    <mergeCell ref="C28:E28"/>
    <mergeCell ref="C41:E41"/>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A1:I33"/>
  <sheetViews>
    <sheetView showGridLines="0" zoomScale="74" zoomScaleNormal="65" workbookViewId="0">
      <selection activeCell="G7" sqref="G7"/>
    </sheetView>
  </sheetViews>
  <sheetFormatPr baseColWidth="10" defaultColWidth="11.453125" defaultRowHeight="14"/>
  <cols>
    <col min="1" max="1" width="11.453125" style="45"/>
    <col min="2" max="2" width="45.453125" style="45" customWidth="1"/>
    <col min="3" max="6" width="11.453125" style="45"/>
    <col min="7" max="7" width="12.54296875" style="45" customWidth="1"/>
    <col min="8" max="16384" width="11.453125" style="45"/>
  </cols>
  <sheetData>
    <row r="1" spans="1:9" ht="14.5">
      <c r="A1" s="167" t="s">
        <v>39</v>
      </c>
    </row>
    <row r="2" spans="1:9" ht="14.5" thickBot="1"/>
    <row r="3" spans="1:9" customFormat="1" ht="14.75" customHeight="1">
      <c r="B3" s="812"/>
      <c r="C3" s="1959">
        <v>2019</v>
      </c>
      <c r="D3" s="1959">
        <v>2020</v>
      </c>
      <c r="E3" s="1959">
        <v>2021</v>
      </c>
      <c r="F3" s="1959">
        <v>2022</v>
      </c>
      <c r="G3" s="1959">
        <v>2023</v>
      </c>
      <c r="H3" s="1959">
        <v>2024</v>
      </c>
      <c r="I3" s="1957" t="s">
        <v>847</v>
      </c>
    </row>
    <row r="4" spans="1:9" customFormat="1" ht="15" thickBot="1">
      <c r="B4" s="133"/>
      <c r="C4" s="1960"/>
      <c r="D4" s="1960"/>
      <c r="E4" s="1960"/>
      <c r="F4" s="1960"/>
      <c r="G4" s="1960"/>
      <c r="H4" s="1960"/>
      <c r="I4" s="1958"/>
    </row>
    <row r="5" spans="1:9" customFormat="1" ht="14.5">
      <c r="B5" s="813" t="s">
        <v>399</v>
      </c>
      <c r="C5" s="888">
        <v>236517.49630948962</v>
      </c>
      <c r="D5" s="888">
        <v>209722.55853082609</v>
      </c>
      <c r="E5" s="888">
        <v>229791.4961168567</v>
      </c>
      <c r="F5" s="888">
        <v>248403.1235742963</v>
      </c>
      <c r="G5" s="888">
        <v>272221.34890892229</v>
      </c>
      <c r="H5" s="1758">
        <v>295160.36734752514</v>
      </c>
      <c r="I5" s="1768">
        <v>306026.1583465673</v>
      </c>
    </row>
    <row r="6" spans="1:9" customFormat="1" ht="14.5">
      <c r="B6" s="814" t="s">
        <v>400</v>
      </c>
      <c r="C6" s="729">
        <v>2.24063176875049</v>
      </c>
      <c r="D6" s="729">
        <v>-10.8696407826493</v>
      </c>
      <c r="E6" s="729">
        <v>13.3612556555931</v>
      </c>
      <c r="F6" s="729">
        <v>2.8088019736235501</v>
      </c>
      <c r="G6" s="729">
        <v>-0.40325337818492801</v>
      </c>
      <c r="H6" s="1759">
        <v>3.33306325017276</v>
      </c>
      <c r="I6" s="1769">
        <v>3.2486368897709212</v>
      </c>
    </row>
    <row r="7" spans="1:9" customFormat="1" ht="14.5">
      <c r="B7" s="814" t="s">
        <v>401</v>
      </c>
      <c r="C7" s="136">
        <v>7361</v>
      </c>
      <c r="D7" s="136">
        <v>6428</v>
      </c>
      <c r="E7" s="136">
        <v>6956</v>
      </c>
      <c r="F7" s="136">
        <v>7438</v>
      </c>
      <c r="G7" s="136">
        <v>8072</v>
      </c>
      <c r="H7" s="1760">
        <v>8671</v>
      </c>
      <c r="I7" s="1768">
        <v>8892.9054816550342</v>
      </c>
    </row>
    <row r="8" spans="1:9" customFormat="1" ht="14.5">
      <c r="B8" s="814" t="s">
        <v>402</v>
      </c>
      <c r="C8" s="729">
        <v>2.9</v>
      </c>
      <c r="D8" s="729">
        <v>-9.3000000000000007</v>
      </c>
      <c r="E8" s="729">
        <v>13.9</v>
      </c>
      <c r="F8" s="729">
        <v>2.4</v>
      </c>
      <c r="G8" s="729">
        <v>-1.1000000000000001</v>
      </c>
      <c r="H8" s="1759">
        <v>4</v>
      </c>
      <c r="I8" s="1769">
        <v>3.7355652431566853</v>
      </c>
    </row>
    <row r="9" spans="1:9" customFormat="1" ht="14.5">
      <c r="B9" s="814" t="s">
        <v>403</v>
      </c>
      <c r="C9" s="729">
        <v>22.466805729838406</v>
      </c>
      <c r="D9" s="729">
        <v>20.994483836610719</v>
      </c>
      <c r="E9" s="729">
        <v>25.075981091574835</v>
      </c>
      <c r="F9" s="729">
        <v>25.22564488512845</v>
      </c>
      <c r="G9" s="729">
        <v>22.857389260631066</v>
      </c>
      <c r="H9" s="1759">
        <v>22.539040696525323</v>
      </c>
      <c r="I9" s="1769">
        <v>22.785385043984771</v>
      </c>
    </row>
    <row r="10" spans="1:9" customFormat="1" ht="15" thickBot="1">
      <c r="B10" s="814" t="s">
        <v>404</v>
      </c>
      <c r="C10" s="729">
        <v>6.4</v>
      </c>
      <c r="D10" s="729">
        <v>-4.3</v>
      </c>
      <c r="E10" s="729">
        <v>12.6</v>
      </c>
      <c r="F10" s="729">
        <v>9.6999999999999993</v>
      </c>
      <c r="G10" s="729">
        <v>2.8</v>
      </c>
      <c r="H10" s="1759">
        <v>1.3</v>
      </c>
      <c r="I10" s="1769">
        <v>6</v>
      </c>
    </row>
    <row r="11" spans="1:9" customFormat="1" ht="15" thickBot="1">
      <c r="B11" s="815" t="s">
        <v>405</v>
      </c>
      <c r="C11" s="730">
        <v>1.9000915791624635</v>
      </c>
      <c r="D11" s="730">
        <v>1.9732322294607343</v>
      </c>
      <c r="E11" s="730">
        <v>6.4303871634072465</v>
      </c>
      <c r="F11" s="730">
        <v>8.4591620000000063</v>
      </c>
      <c r="G11" s="730">
        <v>3.2448888991439588</v>
      </c>
      <c r="H11" s="1761">
        <v>1.9663027014282335</v>
      </c>
      <c r="I11" s="1770">
        <v>2.2999999999999998</v>
      </c>
    </row>
    <row r="12" spans="1:9" customFormat="1" ht="15" thickBot="1">
      <c r="B12" s="813" t="s">
        <v>406</v>
      </c>
      <c r="C12" s="986">
        <v>2.25</v>
      </c>
      <c r="D12" s="986">
        <v>0.25</v>
      </c>
      <c r="E12" s="986">
        <v>2.5</v>
      </c>
      <c r="F12" s="986">
        <v>7.5</v>
      </c>
      <c r="G12" s="986">
        <v>6.75</v>
      </c>
      <c r="H12" s="1762">
        <v>5</v>
      </c>
      <c r="I12" s="1771">
        <v>4.25</v>
      </c>
    </row>
    <row r="13" spans="1:9" customFormat="1" ht="15" thickBot="1">
      <c r="B13" s="815" t="s">
        <v>407</v>
      </c>
      <c r="C13" s="737">
        <v>3.31</v>
      </c>
      <c r="D13" s="737">
        <v>3.6179999999999999</v>
      </c>
      <c r="E13" s="737">
        <v>3.9910000000000001</v>
      </c>
      <c r="F13" s="737">
        <v>3.81</v>
      </c>
      <c r="G13" s="737">
        <v>3.7069999999999999</v>
      </c>
      <c r="H13" s="1763">
        <v>3.7570000000000001</v>
      </c>
      <c r="I13" s="1772">
        <v>3.75</v>
      </c>
    </row>
    <row r="14" spans="1:9" customFormat="1" ht="15" thickBot="1">
      <c r="B14" s="813" t="s">
        <v>408</v>
      </c>
      <c r="C14" s="987">
        <v>1.7804154302670697E-2</v>
      </c>
      <c r="D14" s="987">
        <v>-9.3051359516616264E-2</v>
      </c>
      <c r="E14" s="987">
        <v>-0.10309563294637926</v>
      </c>
      <c r="F14" s="987">
        <v>4.535204209471317E-2</v>
      </c>
      <c r="G14" s="987">
        <v>2.7034120734908244E-2</v>
      </c>
      <c r="H14" s="1764">
        <v>-1.3487995683841377E-2</v>
      </c>
      <c r="I14" s="1773">
        <v>1.8631887143997971E-3</v>
      </c>
    </row>
    <row r="15" spans="1:9" customFormat="1" ht="15" thickBot="1">
      <c r="B15" s="815" t="s">
        <v>409</v>
      </c>
      <c r="C15" s="730">
        <v>-1.5916949073831508</v>
      </c>
      <c r="D15" s="730">
        <v>-8.7106622473447626</v>
      </c>
      <c r="E15" s="730">
        <v>-2.4854980402089497</v>
      </c>
      <c r="F15" s="730">
        <v>-1.677904233682173</v>
      </c>
      <c r="G15" s="730">
        <v>-2.7447094729454942</v>
      </c>
      <c r="H15" s="1761">
        <v>-3.4582185556383092</v>
      </c>
      <c r="I15" s="1770">
        <v>-2.7</v>
      </c>
    </row>
    <row r="16" spans="1:9" customFormat="1" ht="15" thickBot="1">
      <c r="B16" s="813" t="s">
        <v>410</v>
      </c>
      <c r="C16" s="729">
        <v>26.150468998556342</v>
      </c>
      <c r="D16" s="729">
        <v>33.950221340665841</v>
      </c>
      <c r="E16" s="729">
        <v>35.309561170894824</v>
      </c>
      <c r="F16" s="729">
        <v>33.341152358586676</v>
      </c>
      <c r="G16" s="729">
        <v>32.359804094804637</v>
      </c>
      <c r="H16" s="1759">
        <v>32.098447519606957</v>
      </c>
      <c r="I16" s="1769">
        <v>34.299999999999997</v>
      </c>
    </row>
    <row r="17" spans="2:9" customFormat="1" ht="14.5">
      <c r="B17" s="813" t="s">
        <v>411</v>
      </c>
      <c r="C17" s="888">
        <v>6892.8231520348563</v>
      </c>
      <c r="D17" s="888">
        <v>8097.5883864346688</v>
      </c>
      <c r="E17" s="888">
        <v>15114.699675101831</v>
      </c>
      <c r="F17" s="888">
        <v>10330.588681369933</v>
      </c>
      <c r="G17" s="888">
        <v>17149.876194019096</v>
      </c>
      <c r="H17" s="1758">
        <v>24080.575890999855</v>
      </c>
      <c r="I17" s="1774">
        <v>27000</v>
      </c>
    </row>
    <row r="18" spans="2:9" customFormat="1" ht="14.5">
      <c r="B18" s="814" t="s">
        <v>412</v>
      </c>
      <c r="C18" s="738">
        <v>2.9142973604859273E-2</v>
      </c>
      <c r="D18" s="738">
        <v>3.8610955555572452E-2</v>
      </c>
      <c r="E18" s="738">
        <v>6.5775713768865915E-2</v>
      </c>
      <c r="F18" s="738">
        <v>4.1587998301801134E-2</v>
      </c>
      <c r="G18" s="738">
        <v>6.2999747311357893E-2</v>
      </c>
      <c r="H18" s="1765">
        <v>8.1584719884316689E-2</v>
      </c>
      <c r="I18" s="1775">
        <v>8.8227751986557787E-2</v>
      </c>
    </row>
    <row r="19" spans="2:9" customFormat="1" ht="14.5">
      <c r="B19" s="814" t="s">
        <v>413</v>
      </c>
      <c r="C19" s="136">
        <v>47995.150309630299</v>
      </c>
      <c r="D19" s="136">
        <v>42821.588343901371</v>
      </c>
      <c r="E19" s="136">
        <v>63113.901287430839</v>
      </c>
      <c r="F19" s="136">
        <v>66339.2306694203</v>
      </c>
      <c r="G19" s="136">
        <v>67107.543530058363</v>
      </c>
      <c r="H19" s="1760">
        <v>76171.929544073791</v>
      </c>
      <c r="I19" s="1768">
        <v>81500</v>
      </c>
    </row>
    <row r="20" spans="2:9" customFormat="1" ht="14.5">
      <c r="B20" s="814" t="s">
        <v>414</v>
      </c>
      <c r="C20" s="136">
        <v>41102.327157595442</v>
      </c>
      <c r="D20" s="136">
        <v>34723.999957466702</v>
      </c>
      <c r="E20" s="136">
        <v>47999.201612329009</v>
      </c>
      <c r="F20" s="136">
        <v>56008.641988050367</v>
      </c>
      <c r="G20" s="136">
        <v>49957.667336039267</v>
      </c>
      <c r="H20" s="1760">
        <v>52091.353653073937</v>
      </c>
      <c r="I20" s="1768">
        <v>54500</v>
      </c>
    </row>
    <row r="21" spans="2:9" customFormat="1" ht="14.5">
      <c r="B21" s="814" t="s">
        <v>415</v>
      </c>
      <c r="C21" s="739">
        <v>-7.0092653684371122E-3</v>
      </c>
      <c r="D21" s="739">
        <v>7.5018310412211494E-3</v>
      </c>
      <c r="E21" s="739">
        <v>-2.2152450226268983E-2</v>
      </c>
      <c r="F21" s="739">
        <v>-4.0145009330337975E-2</v>
      </c>
      <c r="G21" s="739">
        <v>3.2338139335240769E-3</v>
      </c>
      <c r="H21" s="1766">
        <v>2.164923561830712E-2</v>
      </c>
      <c r="I21" s="1776">
        <v>1.4999999999999999E-2</v>
      </c>
    </row>
    <row r="22" spans="2:9" customFormat="1" ht="14.5">
      <c r="B22" s="814" t="s">
        <v>416</v>
      </c>
      <c r="C22" s="136">
        <v>68315.894679999998</v>
      </c>
      <c r="D22" s="136">
        <v>74706.911240000001</v>
      </c>
      <c r="E22" s="136">
        <v>78495.490170000005</v>
      </c>
      <c r="F22" s="136">
        <v>71883.365300000005</v>
      </c>
      <c r="G22" s="136">
        <v>71033</v>
      </c>
      <c r="H22" s="1760">
        <v>78987</v>
      </c>
      <c r="I22" s="1768">
        <v>83000</v>
      </c>
    </row>
    <row r="23" spans="2:9" customFormat="1" ht="14.5">
      <c r="B23" s="814" t="s">
        <v>412</v>
      </c>
      <c r="C23" s="738">
        <v>0.28884076546542997</v>
      </c>
      <c r="D23" s="738">
        <v>0.35621781349295906</v>
      </c>
      <c r="E23" s="738">
        <v>0.34159440839395733</v>
      </c>
      <c r="F23" s="738">
        <v>0.28938188967056205</v>
      </c>
      <c r="G23" s="738">
        <v>0.26093838813415648</v>
      </c>
      <c r="H23" s="1765">
        <v>0.26760706632066161</v>
      </c>
      <c r="I23" s="1775">
        <v>0.27121864499571469</v>
      </c>
    </row>
    <row r="24" spans="2:9" customFormat="1" ht="15" thickBot="1">
      <c r="B24" s="816" t="s">
        <v>417</v>
      </c>
      <c r="C24" s="457">
        <v>19.945117292671544</v>
      </c>
      <c r="D24" s="457">
        <v>25.817386705969895</v>
      </c>
      <c r="E24" s="457">
        <v>19.624198953302031</v>
      </c>
      <c r="F24" s="457">
        <v>15.401201546433471</v>
      </c>
      <c r="G24" s="457">
        <v>17.062365908047209</v>
      </c>
      <c r="H24" s="1767">
        <v>18.195802825793283</v>
      </c>
      <c r="I24" s="1777">
        <v>18.275229357798164</v>
      </c>
    </row>
    <row r="25" spans="2:9" customFormat="1" ht="14.5">
      <c r="B25" s="53"/>
      <c r="C25" s="53"/>
      <c r="D25" s="53"/>
      <c r="E25" s="53"/>
      <c r="F25" s="53"/>
      <c r="G25" s="53"/>
      <c r="H25" s="53"/>
    </row>
    <row r="26" spans="2:9">
      <c r="B26" s="1778" t="s">
        <v>418</v>
      </c>
      <c r="C26" s="53"/>
      <c r="D26" s="53"/>
      <c r="E26" s="53"/>
      <c r="F26" s="53"/>
      <c r="G26" s="53"/>
      <c r="H26" s="53"/>
    </row>
    <row r="27" spans="2:9">
      <c r="B27" s="1778" t="s">
        <v>840</v>
      </c>
      <c r="C27" s="53"/>
      <c r="D27" s="53"/>
      <c r="E27" s="53"/>
      <c r="F27" s="53"/>
      <c r="G27" s="53"/>
      <c r="H27" s="53"/>
    </row>
    <row r="28" spans="2:9">
      <c r="B28" s="1778" t="s">
        <v>419</v>
      </c>
      <c r="C28" s="53"/>
      <c r="D28" s="53"/>
      <c r="E28" s="53"/>
      <c r="F28" s="53"/>
      <c r="G28" s="53"/>
      <c r="H28" s="53"/>
    </row>
    <row r="29" spans="2:9">
      <c r="B29" s="1778" t="s">
        <v>841</v>
      </c>
      <c r="C29" s="53"/>
      <c r="D29" s="53"/>
      <c r="E29" s="53"/>
      <c r="F29" s="53"/>
      <c r="G29" s="53"/>
      <c r="H29" s="53"/>
    </row>
    <row r="30" spans="2:9">
      <c r="B30" s="1778" t="s">
        <v>842</v>
      </c>
      <c r="C30" s="53"/>
      <c r="D30" s="53"/>
      <c r="E30" s="53"/>
      <c r="F30" s="53"/>
      <c r="G30" s="53"/>
      <c r="H30" s="53"/>
    </row>
    <row r="31" spans="2:9">
      <c r="B31" s="53"/>
      <c r="C31" s="53"/>
      <c r="D31" s="53"/>
      <c r="E31" s="53"/>
      <c r="F31" s="53"/>
      <c r="G31" s="53"/>
      <c r="H31" s="53"/>
    </row>
    <row r="32" spans="2:9">
      <c r="B32" s="53"/>
      <c r="C32" s="53"/>
      <c r="D32" s="53"/>
      <c r="E32" s="53"/>
      <c r="F32" s="53"/>
      <c r="G32" s="53"/>
      <c r="H32" s="53"/>
    </row>
    <row r="33" spans="2:8">
      <c r="B33" s="53"/>
      <c r="C33" s="53"/>
      <c r="D33" s="53"/>
      <c r="E33" s="53"/>
      <c r="F33" s="53"/>
      <c r="G33" s="53"/>
      <c r="H33" s="53"/>
    </row>
  </sheetData>
  <mergeCells count="7">
    <mergeCell ref="I3:I4"/>
    <mergeCell ref="H3:H4"/>
    <mergeCell ref="F3:F4"/>
    <mergeCell ref="C3:C4"/>
    <mergeCell ref="D3:D4"/>
    <mergeCell ref="E3:E4"/>
    <mergeCell ref="G3:G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G24" sqref="G24"/>
    </sheetView>
  </sheetViews>
  <sheetFormatPr baseColWidth="10" defaultColWidth="11.453125" defaultRowHeight="14.5"/>
  <sheetData>
    <row r="6" spans="1:1">
      <c r="A6" t="s">
        <v>420</v>
      </c>
    </row>
  </sheetData>
  <pageMargins left="0.7" right="0.7" top="0.75" bottom="0.75" header="0.3" footer="0.3"/>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8"/>
  <sheetViews>
    <sheetView showGridLines="0" zoomScale="63" zoomScaleNormal="85" workbookViewId="0">
      <selection activeCell="D5" sqref="D5"/>
    </sheetView>
  </sheetViews>
  <sheetFormatPr baseColWidth="10" defaultColWidth="11.453125" defaultRowHeight="14"/>
  <cols>
    <col min="1" max="1" width="11.453125" style="45"/>
    <col min="2" max="2" width="33.81640625" style="45" customWidth="1"/>
    <col min="3" max="5" width="10.1796875" style="45" customWidth="1"/>
    <col min="6" max="6" width="8.453125" style="45" customWidth="1"/>
    <col min="7" max="7" width="7.453125" style="45" customWidth="1"/>
    <col min="8" max="8" width="12.1796875" style="45" bestFit="1" customWidth="1"/>
    <col min="9" max="9" width="18.453125" style="45" bestFit="1" customWidth="1"/>
    <col min="10" max="10" width="14.453125" style="45" customWidth="1"/>
    <col min="11" max="11" width="11.453125" style="45"/>
    <col min="12" max="12" width="14.1796875" style="45" customWidth="1"/>
    <col min="13" max="13" width="14.453125" style="45" customWidth="1"/>
    <col min="14" max="16384" width="11.453125" style="45"/>
  </cols>
  <sheetData>
    <row r="1" spans="1:8" ht="14.5">
      <c r="A1" s="167" t="s">
        <v>39</v>
      </c>
    </row>
    <row r="2" spans="1:8" ht="14.5" thickBot="1"/>
    <row r="3" spans="1:8" ht="15" customHeight="1">
      <c r="B3" s="886" t="s">
        <v>421</v>
      </c>
      <c r="C3" s="1961" t="s">
        <v>127</v>
      </c>
      <c r="D3" s="1962"/>
      <c r="E3" s="1963"/>
      <c r="F3" s="1961" t="s">
        <v>422</v>
      </c>
      <c r="G3" s="1963"/>
      <c r="H3" s="53"/>
    </row>
    <row r="4" spans="1:8" ht="14.5" thickBot="1">
      <c r="B4" s="229"/>
      <c r="C4" s="988" t="s">
        <v>703</v>
      </c>
      <c r="D4" s="489" t="s">
        <v>646</v>
      </c>
      <c r="E4" s="989" t="s">
        <v>704</v>
      </c>
      <c r="F4" s="234" t="s">
        <v>48</v>
      </c>
      <c r="G4" s="235" t="s">
        <v>49</v>
      </c>
      <c r="H4" s="53"/>
    </row>
    <row r="5" spans="1:8">
      <c r="B5" s="230" t="s">
        <v>423</v>
      </c>
      <c r="C5" s="359">
        <v>319</v>
      </c>
      <c r="D5" s="1131">
        <v>319</v>
      </c>
      <c r="E5" s="1132">
        <v>319</v>
      </c>
      <c r="F5" s="1779">
        <v>0</v>
      </c>
      <c r="G5" s="1780">
        <v>0</v>
      </c>
      <c r="H5" s="53"/>
    </row>
    <row r="6" spans="1:8">
      <c r="B6" s="230" t="s">
        <v>424</v>
      </c>
      <c r="C6" s="359">
        <v>2422</v>
      </c>
      <c r="D6" s="1131">
        <v>2473</v>
      </c>
      <c r="E6" s="1132">
        <v>2454</v>
      </c>
      <c r="F6" s="1231">
        <v>-19</v>
      </c>
      <c r="G6" s="1232">
        <v>32</v>
      </c>
      <c r="H6" s="53"/>
    </row>
    <row r="7" spans="1:8" ht="14.5" thickBot="1">
      <c r="B7" s="233" t="s">
        <v>425</v>
      </c>
      <c r="C7" s="359">
        <v>9978</v>
      </c>
      <c r="D7" s="1131">
        <v>10600</v>
      </c>
      <c r="E7" s="1132">
        <v>9835</v>
      </c>
      <c r="F7" s="1233">
        <v>-765</v>
      </c>
      <c r="G7" s="1234">
        <v>-143</v>
      </c>
      <c r="H7" s="53"/>
    </row>
    <row r="8" spans="1:8" ht="14.5" thickBot="1">
      <c r="B8" s="990" t="s">
        <v>426</v>
      </c>
      <c r="C8" s="1228">
        <v>12719</v>
      </c>
      <c r="D8" s="1229">
        <v>13392</v>
      </c>
      <c r="E8" s="1230">
        <v>12608</v>
      </c>
      <c r="F8" s="1229">
        <v>-784</v>
      </c>
      <c r="G8" s="1230">
        <v>-111</v>
      </c>
      <c r="H8" s="53"/>
    </row>
    <row r="9" spans="1:8">
      <c r="B9" s="53"/>
      <c r="C9" s="53"/>
      <c r="D9" s="53"/>
      <c r="E9" s="53"/>
      <c r="F9" s="53"/>
      <c r="G9" s="53"/>
      <c r="H9" s="53"/>
    </row>
    <row r="10" spans="1:8">
      <c r="B10" s="53"/>
      <c r="C10" s="53"/>
      <c r="D10" s="53"/>
      <c r="E10" s="53"/>
      <c r="F10" s="53"/>
      <c r="G10" s="53"/>
      <c r="H10" s="53"/>
    </row>
    <row r="11" spans="1:8">
      <c r="B11" s="53"/>
      <c r="C11" s="53"/>
      <c r="D11" s="53"/>
      <c r="E11" s="53"/>
      <c r="F11" s="53"/>
      <c r="G11" s="53"/>
      <c r="H11" s="53"/>
    </row>
    <row r="12" spans="1:8">
      <c r="B12" s="53"/>
      <c r="C12" s="53"/>
      <c r="D12" s="53"/>
      <c r="E12" s="53"/>
      <c r="F12" s="53"/>
      <c r="G12" s="53"/>
      <c r="H12" s="53"/>
    </row>
    <row r="13" spans="1:8">
      <c r="B13" s="53"/>
      <c r="C13" s="53"/>
      <c r="D13" s="53"/>
      <c r="E13" s="53"/>
      <c r="F13" s="53"/>
      <c r="G13" s="53"/>
      <c r="H13" s="53"/>
    </row>
    <row r="14" spans="1:8" ht="14.5" thickBot="1">
      <c r="B14" s="53"/>
      <c r="C14" s="53"/>
      <c r="D14" s="53"/>
      <c r="E14" s="53"/>
      <c r="F14" s="53"/>
      <c r="G14" s="53"/>
      <c r="H14" s="53"/>
    </row>
    <row r="15" spans="1:8" ht="14.5">
      <c r="B15" s="850" t="s">
        <v>653</v>
      </c>
      <c r="C15" s="1961" t="s">
        <v>127</v>
      </c>
      <c r="D15" s="1962"/>
      <c r="E15" s="1963"/>
      <c r="F15" s="1961" t="s">
        <v>422</v>
      </c>
      <c r="G15" s="1963"/>
      <c r="H15" s="53"/>
    </row>
    <row r="16" spans="1:8" ht="14.5" thickBot="1">
      <c r="B16" s="1235" t="s">
        <v>652</v>
      </c>
      <c r="C16" s="991" t="s">
        <v>703</v>
      </c>
      <c r="D16" s="772" t="s">
        <v>646</v>
      </c>
      <c r="E16" s="992" t="s">
        <v>704</v>
      </c>
      <c r="F16" s="234" t="s">
        <v>48</v>
      </c>
      <c r="G16" s="235" t="s">
        <v>49</v>
      </c>
      <c r="H16" s="53"/>
    </row>
    <row r="17" spans="2:8" ht="14.5">
      <c r="B17" s="230" t="s">
        <v>651</v>
      </c>
      <c r="C17" s="359">
        <v>655</v>
      </c>
      <c r="D17" s="1131">
        <v>648</v>
      </c>
      <c r="E17" s="1132">
        <v>648</v>
      </c>
      <c r="F17" s="1779">
        <v>0</v>
      </c>
      <c r="G17" s="1232">
        <v>-7</v>
      </c>
      <c r="H17" s="53"/>
    </row>
    <row r="18" spans="2:8">
      <c r="B18" s="230" t="s">
        <v>424</v>
      </c>
      <c r="C18" s="359">
        <v>2737</v>
      </c>
      <c r="D18" s="1131">
        <v>2787</v>
      </c>
      <c r="E18" s="1132">
        <v>2768</v>
      </c>
      <c r="F18" s="1231">
        <v>-19</v>
      </c>
      <c r="G18" s="1232">
        <v>31</v>
      </c>
      <c r="H18" s="53"/>
    </row>
    <row r="19" spans="2:8" ht="14.5" thickBot="1">
      <c r="B19" s="233" t="s">
        <v>427</v>
      </c>
      <c r="C19" s="359">
        <v>11328</v>
      </c>
      <c r="D19" s="1131">
        <v>12434</v>
      </c>
      <c r="E19" s="1132">
        <v>11683</v>
      </c>
      <c r="F19" s="1233">
        <v>-751</v>
      </c>
      <c r="G19" s="1234">
        <v>355</v>
      </c>
      <c r="H19" s="53"/>
    </row>
    <row r="20" spans="2:8" ht="14.5" thickBot="1">
      <c r="B20" s="990" t="s">
        <v>147</v>
      </c>
      <c r="C20" s="1228">
        <v>14720</v>
      </c>
      <c r="D20" s="1229">
        <v>15869</v>
      </c>
      <c r="E20" s="1230">
        <v>15099</v>
      </c>
      <c r="F20" s="1229">
        <v>-770</v>
      </c>
      <c r="G20" s="1230">
        <v>379</v>
      </c>
      <c r="H20" s="53"/>
    </row>
    <row r="21" spans="2:8">
      <c r="B21" s="53" t="s">
        <v>428</v>
      </c>
      <c r="C21" s="53"/>
      <c r="D21" s="53"/>
      <c r="E21" s="53"/>
      <c r="F21" s="53"/>
      <c r="G21" s="53"/>
      <c r="H21" s="53"/>
    </row>
    <row r="22" spans="2:8">
      <c r="B22" s="53" t="s">
        <v>813</v>
      </c>
      <c r="C22" s="53"/>
      <c r="D22" s="53"/>
      <c r="E22" s="53"/>
      <c r="F22" s="53"/>
      <c r="G22" s="53"/>
      <c r="H22" s="53"/>
    </row>
    <row r="23" spans="2:8">
      <c r="B23" s="1733"/>
      <c r="C23" s="53"/>
      <c r="D23" s="53"/>
      <c r="E23" s="53"/>
      <c r="F23" s="53"/>
      <c r="G23" s="53"/>
      <c r="H23" s="53"/>
    </row>
    <row r="24" spans="2:8">
      <c r="B24" s="53"/>
      <c r="C24" s="53"/>
      <c r="D24" s="53"/>
      <c r="E24" s="53"/>
      <c r="F24" s="53"/>
      <c r="G24" s="53"/>
      <c r="H24" s="53"/>
    </row>
    <row r="25" spans="2:8">
      <c r="B25" s="192"/>
      <c r="C25" s="236"/>
      <c r="D25" s="236"/>
      <c r="E25" s="236"/>
      <c r="F25" s="53"/>
      <c r="G25" s="53"/>
      <c r="H25" s="53"/>
    </row>
    <row r="30" spans="2:8">
      <c r="B30" s="94"/>
    </row>
    <row r="34" spans="3:5">
      <c r="C34" s="93"/>
      <c r="D34" s="93"/>
      <c r="E34" s="93"/>
    </row>
    <row r="35" spans="3:5">
      <c r="C35" s="93"/>
      <c r="D35" s="93"/>
      <c r="E35" s="93"/>
    </row>
    <row r="36" spans="3:5">
      <c r="C36" s="93"/>
      <c r="D36" s="93"/>
      <c r="E36" s="93"/>
    </row>
    <row r="38" spans="3:5">
      <c r="C38" s="93"/>
      <c r="D38" s="93"/>
      <c r="E38" s="93"/>
    </row>
  </sheetData>
  <mergeCells count="4">
    <mergeCell ref="C3:E3"/>
    <mergeCell ref="F3:G3"/>
    <mergeCell ref="C15:E15"/>
    <mergeCell ref="F15:G15"/>
  </mergeCells>
  <hyperlinks>
    <hyperlink ref="A1" location="Índice!A1" display="Volver al índice" xr:uid="{38C4DFDC-328C-4583-8C0D-104D40CBCA7B}"/>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Y87"/>
  <sheetViews>
    <sheetView showGridLines="0" zoomScale="51" zoomScaleNormal="55" workbookViewId="0">
      <selection sqref="A1:XFD1048576"/>
    </sheetView>
  </sheetViews>
  <sheetFormatPr baseColWidth="10" defaultColWidth="11.453125" defaultRowHeight="14"/>
  <cols>
    <col min="1" max="1" width="11.453125" style="46"/>
    <col min="2" max="2" width="4.1796875" style="46" customWidth="1"/>
    <col min="3" max="3" width="2.81640625" style="46" customWidth="1"/>
    <col min="4" max="4" width="1.453125" style="46" customWidth="1"/>
    <col min="5" max="5" width="1.54296875" style="46" customWidth="1"/>
    <col min="6" max="6" width="62.81640625" style="46" customWidth="1"/>
    <col min="7" max="7" width="14.1796875" style="46" bestFit="1" customWidth="1"/>
    <col min="8" max="8" width="14.453125" style="46" bestFit="1" customWidth="1"/>
    <col min="9" max="9" width="16.54296875" style="46" customWidth="1"/>
    <col min="10" max="10" width="8.1796875" style="46" bestFit="1" customWidth="1"/>
    <col min="11" max="11" width="8.453125" style="46" bestFit="1" customWidth="1"/>
    <col min="12" max="12" width="1.81640625" style="46" customWidth="1"/>
    <col min="13" max="13" width="12.453125" style="46" customWidth="1"/>
    <col min="14" max="14" width="5.453125" style="46" customWidth="1"/>
    <col min="15" max="15" width="15.1796875" style="46" customWidth="1"/>
    <col min="16" max="16" width="4.54296875" style="46" customWidth="1"/>
    <col min="17" max="17" width="15.81640625" style="46" bestFit="1" customWidth="1"/>
    <col min="18" max="18" width="32.54296875" style="46" customWidth="1"/>
    <col min="19" max="19" width="11.1796875" style="46" bestFit="1" customWidth="1"/>
    <col min="20" max="20" width="12.81640625" style="46" bestFit="1" customWidth="1"/>
    <col min="21" max="21" width="11.54296875" style="46" bestFit="1" customWidth="1"/>
    <col min="22" max="22" width="12.81640625" style="46" bestFit="1" customWidth="1"/>
    <col min="23" max="23" width="12.81640625" style="46" customWidth="1"/>
    <col min="24" max="16384" width="11.453125" style="46"/>
  </cols>
  <sheetData>
    <row r="1" spans="1:25" ht="14.5">
      <c r="A1" s="167" t="s">
        <v>39</v>
      </c>
    </row>
    <row r="2" spans="1:25" s="48" customFormat="1" ht="14.5">
      <c r="B2"/>
      <c r="C2"/>
      <c r="D2" s="53"/>
      <c r="E2" s="53"/>
      <c r="F2" s="53"/>
      <c r="G2" s="53"/>
      <c r="H2" s="53"/>
      <c r="I2" s="53"/>
      <c r="J2" s="53"/>
      <c r="K2" s="53"/>
      <c r="L2"/>
      <c r="M2"/>
      <c r="N2"/>
      <c r="O2"/>
      <c r="P2"/>
      <c r="Q2"/>
      <c r="R2"/>
      <c r="S2"/>
      <c r="T2"/>
      <c r="U2"/>
      <c r="V2"/>
      <c r="W2"/>
    </row>
    <row r="3" spans="1:25" s="48" customFormat="1" ht="14.5">
      <c r="B3" s="118"/>
      <c r="D3" s="1970" t="s">
        <v>429</v>
      </c>
      <c r="E3" s="1970"/>
      <c r="F3" s="1970"/>
      <c r="G3" s="1970"/>
      <c r="H3" s="1970"/>
      <c r="I3" s="1970"/>
      <c r="J3" s="1970"/>
      <c r="K3" s="1970"/>
      <c r="N3"/>
      <c r="O3" s="53"/>
      <c r="P3" s="1985" t="s">
        <v>429</v>
      </c>
      <c r="Q3" s="1985"/>
      <c r="R3" s="1985"/>
      <c r="S3" s="1985"/>
      <c r="T3" s="1985"/>
      <c r="U3" s="1985"/>
      <c r="V3" s="1985"/>
      <c r="W3" s="1985"/>
      <c r="X3" s="67"/>
    </row>
    <row r="4" spans="1:25" s="48" customFormat="1" ht="14.5">
      <c r="B4" s="118"/>
      <c r="D4" s="1970" t="s">
        <v>430</v>
      </c>
      <c r="E4" s="1970"/>
      <c r="F4" s="1970"/>
      <c r="G4" s="1970"/>
      <c r="H4" s="1970"/>
      <c r="I4" s="1970"/>
      <c r="J4" s="1970"/>
      <c r="K4" s="1970"/>
      <c r="N4"/>
      <c r="O4" s="53"/>
      <c r="P4" s="1985" t="s">
        <v>431</v>
      </c>
      <c r="Q4" s="1985"/>
      <c r="R4" s="1985"/>
      <c r="S4" s="1985"/>
      <c r="T4" s="1985"/>
      <c r="U4" s="1985"/>
      <c r="V4" s="1985"/>
      <c r="W4" s="1985"/>
      <c r="X4" s="67"/>
    </row>
    <row r="5" spans="1:25" s="48" customFormat="1" ht="14.5">
      <c r="A5" s="119"/>
      <c r="B5" s="118"/>
      <c r="D5" s="1970" t="s">
        <v>432</v>
      </c>
      <c r="E5" s="1970"/>
      <c r="F5" s="1970"/>
      <c r="G5" s="1970"/>
      <c r="H5" s="1970"/>
      <c r="I5" s="1970"/>
      <c r="J5" s="1970"/>
      <c r="K5" s="1970"/>
      <c r="N5"/>
      <c r="O5" s="53"/>
      <c r="P5" s="1985" t="s">
        <v>433</v>
      </c>
      <c r="Q5" s="1985"/>
      <c r="R5" s="1985"/>
      <c r="S5" s="1985"/>
      <c r="T5" s="1985"/>
      <c r="U5" s="1985"/>
      <c r="V5" s="1985"/>
      <c r="W5" s="1985"/>
      <c r="X5" s="67"/>
    </row>
    <row r="6" spans="1:25" ht="15" thickBot="1">
      <c r="A6" s="120"/>
      <c r="B6" s="118"/>
      <c r="D6" s="131"/>
      <c r="E6" s="131"/>
      <c r="F6" s="131"/>
      <c r="G6" s="238"/>
      <c r="H6" s="238"/>
      <c r="I6" s="238"/>
      <c r="J6" s="238"/>
      <c r="K6" s="238"/>
      <c r="N6"/>
      <c r="O6" s="53"/>
      <c r="P6" s="310"/>
      <c r="Q6" s="310"/>
      <c r="R6" s="310"/>
      <c r="S6" s="807"/>
      <c r="T6" s="807"/>
      <c r="U6" s="807"/>
      <c r="V6" s="311"/>
      <c r="W6" s="311"/>
      <c r="X6" s="53"/>
    </row>
    <row r="7" spans="1:25" ht="14.5">
      <c r="A7" s="120"/>
      <c r="B7" s="118"/>
      <c r="D7" s="608"/>
      <c r="E7" s="609"/>
      <c r="F7" s="610"/>
      <c r="G7" s="1974" t="s">
        <v>127</v>
      </c>
      <c r="H7" s="1975"/>
      <c r="I7" s="1976"/>
      <c r="J7" s="1893" t="s">
        <v>46</v>
      </c>
      <c r="K7" s="1895"/>
      <c r="N7"/>
      <c r="O7" s="53"/>
      <c r="P7" s="608"/>
      <c r="Q7" s="609"/>
      <c r="R7" s="610"/>
      <c r="S7" s="1850" t="s">
        <v>45</v>
      </c>
      <c r="T7" s="1851"/>
      <c r="U7" s="1852"/>
      <c r="V7" s="1851" t="s">
        <v>46</v>
      </c>
      <c r="W7" s="1852"/>
      <c r="X7" s="53"/>
    </row>
    <row r="8" spans="1:25" ht="15" thickBot="1">
      <c r="A8" s="120"/>
      <c r="B8" s="130"/>
      <c r="D8" s="1977"/>
      <c r="E8" s="1978"/>
      <c r="F8" s="1979"/>
      <c r="G8" s="773" t="s">
        <v>703</v>
      </c>
      <c r="H8" s="773" t="s">
        <v>646</v>
      </c>
      <c r="I8" s="773" t="s">
        <v>704</v>
      </c>
      <c r="J8" s="121" t="s">
        <v>48</v>
      </c>
      <c r="K8" s="122" t="s">
        <v>49</v>
      </c>
      <c r="N8"/>
      <c r="O8" s="53"/>
      <c r="P8" s="1977"/>
      <c r="Q8" s="1978"/>
      <c r="R8" s="1979"/>
      <c r="S8" s="993" t="s">
        <v>249</v>
      </c>
      <c r="T8" s="994" t="s">
        <v>648</v>
      </c>
      <c r="U8" s="995" t="s">
        <v>705</v>
      </c>
      <c r="V8" s="611" t="s">
        <v>48</v>
      </c>
      <c r="W8" s="114" t="s">
        <v>49</v>
      </c>
      <c r="X8" s="53"/>
    </row>
    <row r="9" spans="1:25" ht="14.75" customHeight="1">
      <c r="A9" s="120"/>
      <c r="B9" s="118"/>
      <c r="D9" s="1980" t="s">
        <v>434</v>
      </c>
      <c r="E9" s="1981"/>
      <c r="F9" s="1981"/>
      <c r="G9" s="774"/>
      <c r="H9" s="775"/>
      <c r="I9" s="775"/>
      <c r="J9" s="691"/>
      <c r="K9" s="692"/>
      <c r="N9"/>
      <c r="O9" s="53"/>
      <c r="P9" s="612" t="s">
        <v>67</v>
      </c>
      <c r="Q9" s="613"/>
      <c r="R9" s="614"/>
      <c r="S9" s="615"/>
      <c r="T9" s="607"/>
      <c r="U9" s="607"/>
      <c r="V9" s="616"/>
      <c r="W9" s="617"/>
      <c r="X9" s="53"/>
    </row>
    <row r="10" spans="1:25" ht="16.399999999999999" customHeight="1">
      <c r="A10" s="120"/>
      <c r="B10" s="118"/>
      <c r="D10" s="123" t="s">
        <v>181</v>
      </c>
      <c r="E10" s="776"/>
      <c r="F10" s="125"/>
      <c r="G10" s="52"/>
      <c r="H10" s="49"/>
      <c r="I10" s="49"/>
      <c r="J10" s="490"/>
      <c r="K10" s="491"/>
      <c r="N10"/>
      <c r="O10" s="53"/>
      <c r="P10" s="312"/>
      <c r="Q10" s="126" t="s">
        <v>192</v>
      </c>
      <c r="R10" s="313"/>
      <c r="S10" s="359">
        <v>4925926</v>
      </c>
      <c r="T10" s="1131">
        <v>5012121</v>
      </c>
      <c r="U10" s="1132">
        <v>4894790</v>
      </c>
      <c r="V10" s="1143">
        <v>-2.3409450809347979E-2</v>
      </c>
      <c r="W10" s="1138">
        <v>-6.3208420102129018E-3</v>
      </c>
      <c r="X10" s="53"/>
      <c r="Y10" s="299"/>
    </row>
    <row r="11" spans="1:25" ht="14.75" customHeight="1">
      <c r="A11" s="120"/>
      <c r="B11" s="237"/>
      <c r="D11" s="124"/>
      <c r="E11" s="777" t="s">
        <v>435</v>
      </c>
      <c r="F11" s="125"/>
      <c r="G11" s="359">
        <v>8024262</v>
      </c>
      <c r="H11" s="1131">
        <v>7535259</v>
      </c>
      <c r="I11" s="1132">
        <v>7015098</v>
      </c>
      <c r="J11" s="1137">
        <v>-6.9030274871772823E-2</v>
      </c>
      <c r="K11" s="1138">
        <v>-0.12576408895920896</v>
      </c>
      <c r="N11"/>
      <c r="O11" s="53"/>
      <c r="P11" s="314"/>
      <c r="Q11" s="618" t="s">
        <v>198</v>
      </c>
      <c r="R11" s="315"/>
      <c r="S11" s="359">
        <v>-1499803</v>
      </c>
      <c r="T11" s="1131">
        <v>-1382327</v>
      </c>
      <c r="U11" s="1132">
        <v>-1322778</v>
      </c>
      <c r="V11" s="1143">
        <v>-4.307880841508558E-2</v>
      </c>
      <c r="W11" s="1138">
        <v>-0.11803216822476019</v>
      </c>
      <c r="X11" s="53"/>
      <c r="Y11" s="299"/>
    </row>
    <row r="12" spans="1:25" ht="14.5">
      <c r="A12" s="120"/>
      <c r="B12" s="237"/>
      <c r="D12" s="124"/>
      <c r="E12" s="777" t="s">
        <v>436</v>
      </c>
      <c r="F12" s="125"/>
      <c r="G12" s="359">
        <v>31134572</v>
      </c>
      <c r="H12" s="1131">
        <v>40119937</v>
      </c>
      <c r="I12" s="1132">
        <v>37521839</v>
      </c>
      <c r="J12" s="1137">
        <v>-6.4758277162798139E-2</v>
      </c>
      <c r="K12" s="1138">
        <v>0.20515030686787664</v>
      </c>
      <c r="N12"/>
      <c r="O12" s="53"/>
      <c r="P12" s="312"/>
      <c r="Q12" s="263" t="s">
        <v>67</v>
      </c>
      <c r="R12" s="316"/>
      <c r="S12" s="360">
        <v>3426123</v>
      </c>
      <c r="T12" s="1133">
        <v>3629794</v>
      </c>
      <c r="U12" s="1134">
        <v>3572012</v>
      </c>
      <c r="V12" s="1144">
        <v>-1.5918809717576258E-2</v>
      </c>
      <c r="W12" s="1140">
        <v>4.258136675186501E-2</v>
      </c>
      <c r="X12" s="53"/>
      <c r="Y12" s="299"/>
    </row>
    <row r="13" spans="1:25" ht="14.5">
      <c r="A13" s="120"/>
      <c r="B13" s="237"/>
      <c r="D13" s="1969" t="s">
        <v>437</v>
      </c>
      <c r="E13" s="1970"/>
      <c r="F13" s="1970"/>
      <c r="G13" s="360">
        <v>39158834</v>
      </c>
      <c r="H13" s="1133">
        <v>47655196</v>
      </c>
      <c r="I13" s="1134">
        <v>44536937</v>
      </c>
      <c r="J13" s="1139">
        <v>-6.5433767180393093E-2</v>
      </c>
      <c r="K13" s="1140">
        <v>0.13734073389417059</v>
      </c>
      <c r="N13"/>
      <c r="O13" s="53"/>
      <c r="P13" s="314" t="s">
        <v>68</v>
      </c>
      <c r="Q13" s="619"/>
      <c r="R13" s="317"/>
      <c r="S13" s="359">
        <v>-910189</v>
      </c>
      <c r="T13" s="1131">
        <v>-857694</v>
      </c>
      <c r="U13" s="1132">
        <v>-695733</v>
      </c>
      <c r="V13" s="1143">
        <v>-0.18883308032934823</v>
      </c>
      <c r="W13" s="1138">
        <v>-0.2356169982278406</v>
      </c>
      <c r="X13" s="53"/>
      <c r="Y13" s="299"/>
    </row>
    <row r="14" spans="1:25" ht="14.5">
      <c r="A14" s="120"/>
      <c r="B14" s="237"/>
      <c r="D14" s="124"/>
      <c r="E14" s="125"/>
      <c r="F14" s="125"/>
      <c r="G14" s="359"/>
      <c r="H14" s="1131"/>
      <c r="I14" s="1132"/>
      <c r="J14" s="1137"/>
      <c r="K14" s="1138"/>
      <c r="N14"/>
      <c r="O14" s="53"/>
      <c r="P14" s="314" t="s">
        <v>251</v>
      </c>
      <c r="Q14" s="619"/>
      <c r="R14" s="317"/>
      <c r="S14" s="359">
        <v>95490</v>
      </c>
      <c r="T14" s="1131">
        <v>114398</v>
      </c>
      <c r="U14" s="1132">
        <v>113840</v>
      </c>
      <c r="V14" s="1143">
        <v>-4.8777076522316821E-3</v>
      </c>
      <c r="W14" s="1138">
        <v>0.19216671902817048</v>
      </c>
      <c r="X14" s="53"/>
      <c r="Y14" s="299"/>
    </row>
    <row r="15" spans="1:25" ht="29" customHeight="1">
      <c r="A15" s="120"/>
      <c r="B15" s="237"/>
      <c r="D15" s="1226" t="s">
        <v>438</v>
      </c>
      <c r="E15" s="125"/>
      <c r="F15" s="125"/>
      <c r="G15" s="359">
        <v>1526232</v>
      </c>
      <c r="H15" s="1131">
        <v>1033177</v>
      </c>
      <c r="I15" s="1132">
        <v>1835893</v>
      </c>
      <c r="J15" s="1137">
        <v>0.77693947890826065</v>
      </c>
      <c r="K15" s="1138">
        <v>0.20289248292526954</v>
      </c>
      <c r="N15"/>
      <c r="O15" s="53"/>
      <c r="P15" s="1982" t="s">
        <v>439</v>
      </c>
      <c r="Q15" s="1983"/>
      <c r="R15" s="1984"/>
      <c r="S15" s="360">
        <v>-814699</v>
      </c>
      <c r="T15" s="1133">
        <v>-743296</v>
      </c>
      <c r="U15" s="1134">
        <v>-581893</v>
      </c>
      <c r="V15" s="1144">
        <v>-0.21714498665403822</v>
      </c>
      <c r="W15" s="1140">
        <v>-0.28575707101641218</v>
      </c>
      <c r="X15" s="53"/>
      <c r="Y15" s="299"/>
    </row>
    <row r="16" spans="1:25" ht="27.5" customHeight="1">
      <c r="A16" s="120"/>
      <c r="B16" s="237"/>
      <c r="D16" s="1226" t="s">
        <v>440</v>
      </c>
      <c r="E16" s="125"/>
      <c r="F16" s="125"/>
      <c r="G16" s="359">
        <v>4448122</v>
      </c>
      <c r="H16" s="1131">
        <v>4715343</v>
      </c>
      <c r="I16" s="1132">
        <v>5149628</v>
      </c>
      <c r="J16" s="1137">
        <v>9.2100404997048996E-2</v>
      </c>
      <c r="K16" s="1138">
        <v>0.15770835422229876</v>
      </c>
      <c r="N16"/>
      <c r="O16" s="53"/>
      <c r="P16" s="1964" t="s">
        <v>69</v>
      </c>
      <c r="Q16" s="1965"/>
      <c r="R16" s="1966"/>
      <c r="S16" s="360">
        <v>2611424</v>
      </c>
      <c r="T16" s="1133">
        <v>2886498</v>
      </c>
      <c r="U16" s="1134">
        <v>2990119</v>
      </c>
      <c r="V16" s="1144">
        <v>3.5898517857971837E-2</v>
      </c>
      <c r="W16" s="1140">
        <v>0.14501475057286753</v>
      </c>
      <c r="X16" s="53"/>
      <c r="Y16" s="299"/>
    </row>
    <row r="17" spans="1:25" ht="14.5">
      <c r="A17" s="120"/>
      <c r="B17" s="237"/>
      <c r="D17" s="124" t="s">
        <v>441</v>
      </c>
      <c r="E17" s="125"/>
      <c r="F17" s="125"/>
      <c r="G17" s="359">
        <v>38047888</v>
      </c>
      <c r="H17" s="1131">
        <v>40142638</v>
      </c>
      <c r="I17" s="1132">
        <v>41705253</v>
      </c>
      <c r="J17" s="1137">
        <v>3.8926564816193693E-2</v>
      </c>
      <c r="K17" s="1138">
        <v>9.6125309241869086E-2</v>
      </c>
      <c r="N17"/>
      <c r="O17" s="53"/>
      <c r="P17" s="1964"/>
      <c r="Q17" s="1965"/>
      <c r="R17" s="1966"/>
      <c r="S17" s="359"/>
      <c r="T17" s="1131"/>
      <c r="U17" s="1132"/>
      <c r="V17" s="1143"/>
      <c r="W17" s="1138"/>
      <c r="X17" s="53"/>
    </row>
    <row r="18" spans="1:25" ht="14.5">
      <c r="A18" s="120"/>
      <c r="B18" s="237"/>
      <c r="D18" s="124" t="s">
        <v>442</v>
      </c>
      <c r="E18" s="125"/>
      <c r="F18" s="125"/>
      <c r="G18" s="359">
        <v>10059376</v>
      </c>
      <c r="H18" s="1131">
        <v>8967877</v>
      </c>
      <c r="I18" s="1132">
        <v>8749729</v>
      </c>
      <c r="J18" s="1137">
        <v>-2.4325489745231788E-2</v>
      </c>
      <c r="K18" s="1138">
        <v>-0.13019167391695072</v>
      </c>
      <c r="N18"/>
      <c r="O18" s="53"/>
      <c r="P18" s="312" t="s">
        <v>70</v>
      </c>
      <c r="Q18" s="49"/>
      <c r="R18" s="306"/>
      <c r="S18" s="359"/>
      <c r="T18" s="1131"/>
      <c r="U18" s="1132"/>
      <c r="V18" s="1143"/>
      <c r="W18" s="1138"/>
      <c r="X18" s="53"/>
    </row>
    <row r="19" spans="1:25" ht="14.5">
      <c r="A19" s="120"/>
      <c r="B19" s="237"/>
      <c r="D19" s="124"/>
      <c r="E19" s="125"/>
      <c r="F19" s="125"/>
      <c r="G19" s="359"/>
      <c r="H19" s="1131"/>
      <c r="I19" s="1132"/>
      <c r="J19" s="1137"/>
      <c r="K19" s="1138"/>
      <c r="N19"/>
      <c r="O19" s="53"/>
      <c r="P19" s="52"/>
      <c r="Q19" s="49" t="s">
        <v>263</v>
      </c>
      <c r="R19" s="306"/>
      <c r="S19" s="359">
        <v>856565</v>
      </c>
      <c r="T19" s="1131">
        <v>973338</v>
      </c>
      <c r="U19" s="1132">
        <v>994024</v>
      </c>
      <c r="V19" s="1143">
        <v>2.1252637829818625E-2</v>
      </c>
      <c r="W19" s="1138">
        <v>0.16047702159205665</v>
      </c>
      <c r="X19" s="318"/>
      <c r="Y19" s="299"/>
    </row>
    <row r="20" spans="1:25" ht="14.5">
      <c r="A20" s="120"/>
      <c r="B20" s="237"/>
      <c r="D20" s="124" t="s">
        <v>33</v>
      </c>
      <c r="E20" s="777"/>
      <c r="F20" s="125"/>
      <c r="G20" s="359">
        <v>140798083</v>
      </c>
      <c r="H20" s="1131">
        <v>145732273</v>
      </c>
      <c r="I20" s="1132">
        <v>141196646</v>
      </c>
      <c r="J20" s="1137">
        <v>-3.11230100692933E-2</v>
      </c>
      <c r="K20" s="1138">
        <v>2.8307416657086162E-3</v>
      </c>
      <c r="N20"/>
      <c r="O20" s="53"/>
      <c r="P20" s="52"/>
      <c r="Q20" s="49" t="s">
        <v>443</v>
      </c>
      <c r="R20" s="306"/>
      <c r="S20" s="359">
        <v>305370</v>
      </c>
      <c r="T20" s="1131">
        <v>385230</v>
      </c>
      <c r="U20" s="1132">
        <v>343814</v>
      </c>
      <c r="V20" s="1143">
        <v>-0.10750979934065363</v>
      </c>
      <c r="W20" s="1138">
        <v>0.125893178766742</v>
      </c>
      <c r="X20" s="318"/>
      <c r="Y20" s="299"/>
    </row>
    <row r="21" spans="1:25" ht="14.5">
      <c r="A21" s="120"/>
      <c r="B21" s="237"/>
      <c r="D21" s="124"/>
      <c r="E21" s="777" t="s">
        <v>444</v>
      </c>
      <c r="F21" s="125"/>
      <c r="G21" s="359">
        <v>134593059</v>
      </c>
      <c r="H21" s="1131">
        <v>140309061</v>
      </c>
      <c r="I21" s="1132">
        <v>135990251</v>
      </c>
      <c r="J21" s="1137">
        <v>-3.0780692060935394E-2</v>
      </c>
      <c r="K21" s="1138">
        <v>1.0380862210732577E-2</v>
      </c>
      <c r="N21"/>
      <c r="O21" s="53"/>
      <c r="P21" s="52"/>
      <c r="Q21" s="49" t="s">
        <v>445</v>
      </c>
      <c r="R21" s="306"/>
      <c r="S21" s="359">
        <v>61745</v>
      </c>
      <c r="T21" s="1131">
        <v>-47377</v>
      </c>
      <c r="U21" s="1132">
        <v>-28149</v>
      </c>
      <c r="V21" s="1143">
        <v>-0.40585094032969582</v>
      </c>
      <c r="W21" s="1138">
        <v>-1.4558911652765405</v>
      </c>
      <c r="X21" s="318"/>
      <c r="Y21" s="299"/>
    </row>
    <row r="22" spans="1:25" ht="13.4" customHeight="1">
      <c r="A22" s="120"/>
      <c r="B22" s="237"/>
      <c r="D22" s="124"/>
      <c r="E22" s="777" t="s">
        <v>446</v>
      </c>
      <c r="F22" s="125"/>
      <c r="G22" s="359">
        <v>6205024</v>
      </c>
      <c r="H22" s="1131">
        <v>5423212</v>
      </c>
      <c r="I22" s="1132">
        <v>5206395</v>
      </c>
      <c r="J22" s="1137">
        <v>-3.9979443916262174E-2</v>
      </c>
      <c r="K22" s="1138">
        <v>-0.16093878121986313</v>
      </c>
      <c r="N22"/>
      <c r="O22" s="53"/>
      <c r="P22" s="52"/>
      <c r="Q22" s="49" t="s">
        <v>447</v>
      </c>
      <c r="R22" s="306"/>
      <c r="S22" s="359">
        <v>32295</v>
      </c>
      <c r="T22" s="1131">
        <v>38560</v>
      </c>
      <c r="U22" s="1132">
        <v>24068</v>
      </c>
      <c r="V22" s="1143">
        <v>-0.3758298755186722</v>
      </c>
      <c r="W22" s="1138">
        <v>-0.25474531661247873</v>
      </c>
      <c r="X22" s="53"/>
      <c r="Y22" s="299"/>
    </row>
    <row r="23" spans="1:25" ht="14.5">
      <c r="A23" s="120"/>
      <c r="B23" s="237"/>
      <c r="D23" s="124"/>
      <c r="E23" s="125" t="s">
        <v>448</v>
      </c>
      <c r="F23" s="125"/>
      <c r="G23" s="359">
        <v>-8190343</v>
      </c>
      <c r="H23" s="1131">
        <v>-7994977</v>
      </c>
      <c r="I23" s="1132">
        <v>-7742792</v>
      </c>
      <c r="J23" s="1137">
        <v>-3.1542930017184542E-2</v>
      </c>
      <c r="K23" s="1138">
        <v>-5.4643743247382921E-2</v>
      </c>
      <c r="N23"/>
      <c r="O23" s="53"/>
      <c r="P23" s="52"/>
      <c r="Q23" s="49" t="s">
        <v>449</v>
      </c>
      <c r="R23" s="306"/>
      <c r="S23" s="359">
        <v>39984</v>
      </c>
      <c r="T23" s="1131">
        <v>77962</v>
      </c>
      <c r="U23" s="1132">
        <v>18499</v>
      </c>
      <c r="V23" s="1143">
        <v>-0.76271773428080347</v>
      </c>
      <c r="W23" s="1138">
        <v>-0.53733993597438978</v>
      </c>
      <c r="X23" s="53"/>
      <c r="Y23" s="299"/>
    </row>
    <row r="24" spans="1:25" ht="14.5">
      <c r="A24" s="120"/>
      <c r="B24" s="237"/>
      <c r="D24" s="124" t="s">
        <v>450</v>
      </c>
      <c r="E24" s="125"/>
      <c r="F24" s="125"/>
      <c r="G24" s="359">
        <v>132607740</v>
      </c>
      <c r="H24" s="1131">
        <v>137737296</v>
      </c>
      <c r="I24" s="1132">
        <v>133453854</v>
      </c>
      <c r="J24" s="1137">
        <v>-3.1098635768194549E-2</v>
      </c>
      <c r="K24" s="1138">
        <v>6.3805777852785966E-3</v>
      </c>
      <c r="N24"/>
      <c r="O24" s="53"/>
      <c r="P24" s="52"/>
      <c r="Q24" s="49" t="s">
        <v>451</v>
      </c>
      <c r="R24" s="306"/>
      <c r="S24" s="359">
        <v>-5621</v>
      </c>
      <c r="T24" s="1131">
        <v>-21365</v>
      </c>
      <c r="U24" s="1132">
        <v>15959</v>
      </c>
      <c r="V24" s="1143">
        <v>-1.7469693423824011</v>
      </c>
      <c r="W24" s="1138">
        <v>-3.8391745241060309</v>
      </c>
      <c r="X24" s="53"/>
      <c r="Y24" s="299"/>
    </row>
    <row r="25" spans="1:25" ht="14.75" customHeight="1">
      <c r="A25" s="120"/>
      <c r="B25" s="237"/>
      <c r="D25" s="124"/>
      <c r="E25" s="125"/>
      <c r="F25" s="125"/>
      <c r="G25" s="359"/>
      <c r="H25" s="1131"/>
      <c r="I25" s="1132"/>
      <c r="J25" s="1137"/>
      <c r="K25" s="1138"/>
      <c r="N25"/>
      <c r="O25" s="53"/>
      <c r="P25" s="52"/>
      <c r="Q25" s="126" t="s">
        <v>235</v>
      </c>
      <c r="R25" s="306"/>
      <c r="S25" s="359">
        <v>102221</v>
      </c>
      <c r="T25" s="1131">
        <v>176384</v>
      </c>
      <c r="U25" s="1132">
        <v>322001</v>
      </c>
      <c r="V25" s="1143">
        <v>0.82556807873730043</v>
      </c>
      <c r="W25" s="1138">
        <v>2.1500474462194656</v>
      </c>
      <c r="X25" s="53"/>
      <c r="Y25" s="299"/>
    </row>
    <row r="26" spans="1:25" ht="14.5">
      <c r="A26" s="120"/>
      <c r="B26" s="237"/>
      <c r="D26" s="124" t="s">
        <v>452</v>
      </c>
      <c r="E26" s="125"/>
      <c r="F26" s="125"/>
      <c r="G26" s="359">
        <v>868239</v>
      </c>
      <c r="H26" s="1131">
        <v>932734</v>
      </c>
      <c r="I26" s="1132">
        <v>871626</v>
      </c>
      <c r="J26" s="1137">
        <v>-6.5514927085321223E-2</v>
      </c>
      <c r="K26" s="1138">
        <v>3.9009996095545119E-3</v>
      </c>
      <c r="N26"/>
      <c r="O26" s="53"/>
      <c r="P26" s="308"/>
      <c r="Q26" s="620" t="s">
        <v>453</v>
      </c>
      <c r="R26" s="309"/>
      <c r="S26" s="360">
        <v>1392559</v>
      </c>
      <c r="T26" s="1133">
        <v>1582732</v>
      </c>
      <c r="U26" s="1134">
        <v>1690216</v>
      </c>
      <c r="V26" s="1144">
        <v>6.7910423242848447E-2</v>
      </c>
      <c r="W26" s="1140">
        <v>0.21374821461783666</v>
      </c>
      <c r="X26" s="53"/>
      <c r="Y26" s="299"/>
    </row>
    <row r="27" spans="1:25" ht="14.5">
      <c r="A27" s="120"/>
      <c r="B27" s="237"/>
      <c r="D27" s="124" t="s">
        <v>454</v>
      </c>
      <c r="E27" s="125"/>
      <c r="F27" s="125"/>
      <c r="G27" s="359">
        <v>1815570</v>
      </c>
      <c r="H27" s="1131">
        <v>1841147</v>
      </c>
      <c r="I27" s="1132">
        <v>2681862</v>
      </c>
      <c r="J27" s="1137">
        <v>0.45662567953563732</v>
      </c>
      <c r="K27" s="1138">
        <v>0.47714602025810077</v>
      </c>
      <c r="N27"/>
      <c r="O27" s="53"/>
      <c r="P27" s="308" t="s">
        <v>71</v>
      </c>
      <c r="Q27" s="49"/>
      <c r="R27" s="306"/>
      <c r="S27" s="359"/>
      <c r="T27" s="1131"/>
      <c r="U27" s="1132"/>
      <c r="V27" s="1143"/>
      <c r="W27" s="1138"/>
      <c r="X27" s="53"/>
    </row>
    <row r="28" spans="1:25" ht="14.5">
      <c r="A28" s="120"/>
      <c r="B28" s="237"/>
      <c r="D28" s="124" t="s">
        <v>455</v>
      </c>
      <c r="E28" s="125"/>
      <c r="F28" s="125"/>
      <c r="G28" s="359">
        <v>322346</v>
      </c>
      <c r="H28" s="1131">
        <v>528184</v>
      </c>
      <c r="I28" s="1132">
        <v>639749</v>
      </c>
      <c r="J28" s="1137">
        <v>0.21122374021174439</v>
      </c>
      <c r="K28" s="1138">
        <v>0.98466554571795528</v>
      </c>
      <c r="N28"/>
      <c r="O28" s="53"/>
      <c r="P28" s="52"/>
      <c r="Q28" s="49" t="s">
        <v>456</v>
      </c>
      <c r="R28" s="306"/>
      <c r="S28" s="359">
        <v>458997</v>
      </c>
      <c r="T28" s="1131">
        <v>407149</v>
      </c>
      <c r="U28" s="1132">
        <v>416106</v>
      </c>
      <c r="V28" s="1143">
        <v>2.19993172032843E-2</v>
      </c>
      <c r="W28" s="1138">
        <v>-9.3445055196439197E-2</v>
      </c>
      <c r="X28" s="318"/>
    </row>
    <row r="29" spans="1:25" ht="14.5">
      <c r="A29" s="120"/>
      <c r="B29" s="237"/>
      <c r="D29" s="124" t="s">
        <v>457</v>
      </c>
      <c r="E29" s="125"/>
      <c r="F29" s="125"/>
      <c r="G29" s="359">
        <v>691908</v>
      </c>
      <c r="H29" s="1131">
        <v>763918</v>
      </c>
      <c r="I29" s="1132">
        <v>1002</v>
      </c>
      <c r="J29" s="1137">
        <v>-0.99868834089522696</v>
      </c>
      <c r="K29" s="1138">
        <v>-0.99855183059019403</v>
      </c>
      <c r="N29"/>
      <c r="O29" s="53"/>
      <c r="P29" s="52"/>
      <c r="Q29" s="49" t="s">
        <v>458</v>
      </c>
      <c r="R29" s="306"/>
      <c r="S29" s="359">
        <v>-179935</v>
      </c>
      <c r="T29" s="1131">
        <v>-94466</v>
      </c>
      <c r="U29" s="1132">
        <v>-86972</v>
      </c>
      <c r="V29" s="1143">
        <v>-7.9330129358711074E-2</v>
      </c>
      <c r="W29" s="1138">
        <v>-0.51664767832828518</v>
      </c>
      <c r="X29" s="318"/>
      <c r="Y29" s="299"/>
    </row>
    <row r="30" spans="1:25" ht="14.5">
      <c r="A30" s="120"/>
      <c r="B30" s="237"/>
      <c r="D30" s="124" t="s">
        <v>459</v>
      </c>
      <c r="E30" s="125"/>
      <c r="F30" s="125"/>
      <c r="G30" s="359">
        <v>3161382</v>
      </c>
      <c r="H30" s="1131">
        <v>3289157</v>
      </c>
      <c r="I30" s="1132">
        <v>4420422</v>
      </c>
      <c r="J30" s="1137">
        <v>0.34393767156751714</v>
      </c>
      <c r="K30" s="1138">
        <v>0.39825620567207631</v>
      </c>
      <c r="N30"/>
      <c r="O30" s="53"/>
      <c r="P30" s="308"/>
      <c r="Q30" s="621" t="s">
        <v>460</v>
      </c>
      <c r="R30" s="309"/>
      <c r="S30" s="360">
        <v>279062</v>
      </c>
      <c r="T30" s="1133">
        <v>312683</v>
      </c>
      <c r="U30" s="1134">
        <v>329134</v>
      </c>
      <c r="V30" s="1144">
        <v>5.2612390184308071E-2</v>
      </c>
      <c r="W30" s="1140">
        <v>0.17942966079222539</v>
      </c>
      <c r="X30" s="318"/>
      <c r="Y30" s="299"/>
    </row>
    <row r="31" spans="1:25" ht="14.5">
      <c r="A31" s="120"/>
      <c r="B31" s="237"/>
      <c r="D31" s="124" t="s">
        <v>461</v>
      </c>
      <c r="E31" s="125"/>
      <c r="F31" s="125"/>
      <c r="G31" s="359">
        <v>957474</v>
      </c>
      <c r="H31" s="1131">
        <v>841170</v>
      </c>
      <c r="I31" s="1132">
        <v>1126512</v>
      </c>
      <c r="J31" s="1137">
        <v>0.33922037162523627</v>
      </c>
      <c r="K31" s="1138">
        <v>0.17654578609967478</v>
      </c>
      <c r="N31"/>
      <c r="O31" s="53"/>
      <c r="P31" s="308"/>
      <c r="Q31" s="621"/>
      <c r="R31" s="309"/>
      <c r="S31" s="359"/>
      <c r="T31" s="1131"/>
      <c r="U31" s="1132"/>
      <c r="V31" s="1143"/>
      <c r="W31" s="1138"/>
      <c r="X31" s="53"/>
      <c r="Y31" s="299"/>
    </row>
    <row r="32" spans="1:25" ht="14.75" customHeight="1">
      <c r="A32" s="120"/>
      <c r="B32" s="237"/>
      <c r="D32" s="124" t="s">
        <v>462</v>
      </c>
      <c r="E32" s="125"/>
      <c r="F32" s="125"/>
      <c r="G32" s="359">
        <v>7506630</v>
      </c>
      <c r="H32" s="1131">
        <v>7641103</v>
      </c>
      <c r="I32" s="1132">
        <v>9049787</v>
      </c>
      <c r="J32" s="1137">
        <v>0.18435610670344321</v>
      </c>
      <c r="K32" s="1138">
        <v>0.20557254054082857</v>
      </c>
      <c r="N32"/>
      <c r="O32" s="53"/>
      <c r="P32" s="308" t="s">
        <v>707</v>
      </c>
      <c r="S32" s="1559"/>
      <c r="U32" s="1560"/>
      <c r="W32" s="1560"/>
      <c r="X32" s="53"/>
    </row>
    <row r="33" spans="1:24" ht="14.5">
      <c r="A33" s="120"/>
      <c r="B33" s="237"/>
      <c r="D33" s="124"/>
      <c r="E33" s="125"/>
      <c r="F33" s="125"/>
      <c r="G33" s="359"/>
      <c r="H33" s="1131"/>
      <c r="I33" s="1132"/>
      <c r="J33" s="1137"/>
      <c r="K33" s="1138"/>
      <c r="N33"/>
      <c r="O33" s="53"/>
      <c r="P33" s="1559"/>
      <c r="Q33" s="49" t="s">
        <v>709</v>
      </c>
      <c r="S33" s="246">
        <v>0</v>
      </c>
      <c r="T33" s="1807">
        <v>0</v>
      </c>
      <c r="U33" s="1132">
        <v>78121</v>
      </c>
      <c r="V33" s="1143" t="s">
        <v>846</v>
      </c>
      <c r="W33" s="1138" t="s">
        <v>846</v>
      </c>
      <c r="X33" s="53"/>
    </row>
    <row r="34" spans="1:24" ht="14.5">
      <c r="A34" s="120"/>
      <c r="B34" s="237"/>
      <c r="D34" s="1969" t="s">
        <v>463</v>
      </c>
      <c r="E34" s="1970"/>
      <c r="F34" s="1970"/>
      <c r="G34" s="360">
        <v>241171741</v>
      </c>
      <c r="H34" s="1133">
        <v>256088940</v>
      </c>
      <c r="I34" s="1134">
        <v>254222254</v>
      </c>
      <c r="J34" s="1139">
        <v>-7.2892097565791011E-3</v>
      </c>
      <c r="K34" s="1140">
        <v>5.4112944351967007E-2</v>
      </c>
      <c r="N34"/>
      <c r="O34" s="53"/>
      <c r="P34" s="1559"/>
      <c r="Q34" s="49" t="s">
        <v>710</v>
      </c>
      <c r="S34" s="246">
        <v>0</v>
      </c>
      <c r="T34" s="1807">
        <v>0</v>
      </c>
      <c r="U34" s="1132">
        <v>-35432</v>
      </c>
      <c r="V34" s="1143" t="s">
        <v>846</v>
      </c>
      <c r="W34" s="1138" t="s">
        <v>846</v>
      </c>
      <c r="X34" s="53"/>
    </row>
    <row r="35" spans="1:24" ht="14.5">
      <c r="A35" s="120"/>
      <c r="B35" s="237"/>
      <c r="D35" s="124"/>
      <c r="E35" s="125"/>
      <c r="F35" s="125"/>
      <c r="G35" s="359"/>
      <c r="H35" s="1131"/>
      <c r="I35" s="1132"/>
      <c r="J35" s="1137"/>
      <c r="K35" s="1138"/>
      <c r="N35"/>
      <c r="O35" s="53"/>
      <c r="P35" s="308" t="s">
        <v>708</v>
      </c>
      <c r="S35" s="251">
        <v>0</v>
      </c>
      <c r="T35" s="1366">
        <v>0</v>
      </c>
      <c r="U35" s="1134">
        <v>42689</v>
      </c>
      <c r="V35" s="1144" t="s">
        <v>846</v>
      </c>
      <c r="W35" s="1140" t="s">
        <v>846</v>
      </c>
      <c r="X35" s="53"/>
    </row>
    <row r="36" spans="1:24" ht="14.5">
      <c r="A36" s="120"/>
      <c r="B36" s="237"/>
      <c r="D36" s="124"/>
      <c r="E36" s="125"/>
      <c r="F36" s="125"/>
      <c r="G36" s="359"/>
      <c r="H36" s="1131"/>
      <c r="I36" s="1132"/>
      <c r="J36" s="1137"/>
      <c r="K36" s="1138"/>
      <c r="N36"/>
      <c r="O36" s="53"/>
      <c r="P36" s="1559"/>
      <c r="S36" s="1559"/>
      <c r="U36" s="1560"/>
      <c r="W36" s="1560"/>
      <c r="X36" s="53"/>
    </row>
    <row r="37" spans="1:24" ht="14.5">
      <c r="A37" s="120"/>
      <c r="B37" s="237"/>
      <c r="D37" s="1971" t="s">
        <v>467</v>
      </c>
      <c r="E37" s="1972"/>
      <c r="F37" s="1972"/>
      <c r="G37" s="359"/>
      <c r="H37" s="1131"/>
      <c r="I37" s="1132"/>
      <c r="J37" s="1137"/>
      <c r="K37" s="1138"/>
      <c r="N37"/>
      <c r="O37" s="53"/>
      <c r="P37" s="308" t="s">
        <v>72</v>
      </c>
      <c r="Q37" s="49"/>
      <c r="R37" s="306"/>
      <c r="S37" s="359"/>
      <c r="T37" s="1131"/>
      <c r="U37" s="1132"/>
      <c r="V37" s="1143"/>
      <c r="W37" s="1138"/>
      <c r="X37" s="53"/>
    </row>
    <row r="38" spans="1:24" ht="14.75" customHeight="1">
      <c r="A38" s="120"/>
      <c r="B38" s="237"/>
      <c r="D38" s="123" t="s">
        <v>76</v>
      </c>
      <c r="E38" s="125"/>
      <c r="F38" s="125"/>
      <c r="G38" s="359"/>
      <c r="H38" s="1131"/>
      <c r="I38" s="1132"/>
      <c r="J38" s="1137"/>
      <c r="K38" s="1138"/>
      <c r="N38"/>
      <c r="O38" s="53"/>
      <c r="P38" s="52"/>
      <c r="Q38" s="49" t="s">
        <v>294</v>
      </c>
      <c r="R38" s="306"/>
      <c r="S38" s="359">
        <v>-1107069</v>
      </c>
      <c r="T38" s="1131">
        <v>-1271578</v>
      </c>
      <c r="U38" s="1132">
        <v>-1361690</v>
      </c>
      <c r="V38" s="1143">
        <v>7.0866277963286567E-2</v>
      </c>
      <c r="W38" s="1138">
        <v>0.2299956009968665</v>
      </c>
      <c r="X38" s="53"/>
    </row>
    <row r="39" spans="1:24" ht="14.5">
      <c r="A39" s="120"/>
      <c r="B39" s="237"/>
      <c r="D39" s="124"/>
      <c r="E39" s="125" t="s">
        <v>435</v>
      </c>
      <c r="F39" s="125"/>
      <c r="G39" s="359">
        <v>41706139</v>
      </c>
      <c r="H39" s="1131">
        <v>47160191</v>
      </c>
      <c r="I39" s="1132">
        <v>49620679</v>
      </c>
      <c r="J39" s="1137">
        <v>5.2172986322298824E-2</v>
      </c>
      <c r="K39" s="1138">
        <v>0.18976918481952981</v>
      </c>
      <c r="N39"/>
      <c r="O39" s="53"/>
      <c r="P39" s="52"/>
      <c r="Q39" s="126" t="s">
        <v>464</v>
      </c>
      <c r="R39" s="306"/>
      <c r="S39" s="359">
        <v>-821748</v>
      </c>
      <c r="T39" s="1131">
        <v>-1150867</v>
      </c>
      <c r="U39" s="1132">
        <v>-869834</v>
      </c>
      <c r="V39" s="1143">
        <v>-0.24419242188715118</v>
      </c>
      <c r="W39" s="1138">
        <v>5.8516722888282052E-2</v>
      </c>
      <c r="X39" s="53"/>
    </row>
    <row r="40" spans="1:24" ht="15" customHeight="1">
      <c r="A40" s="120"/>
      <c r="B40" s="237"/>
      <c r="D40" s="124"/>
      <c r="E40" s="125" t="s">
        <v>436</v>
      </c>
      <c r="F40" s="125"/>
      <c r="G40" s="359">
        <v>106150988</v>
      </c>
      <c r="H40" s="1131">
        <v>114681875</v>
      </c>
      <c r="I40" s="1132">
        <v>107998403</v>
      </c>
      <c r="J40" s="1137">
        <v>-5.8278363516466751E-2</v>
      </c>
      <c r="K40" s="1138">
        <v>1.7403653369670001E-2</v>
      </c>
      <c r="N40"/>
      <c r="O40" s="53"/>
      <c r="P40" s="52"/>
      <c r="Q40" s="49" t="s">
        <v>465</v>
      </c>
      <c r="R40" s="306"/>
      <c r="S40" s="359">
        <v>-175146</v>
      </c>
      <c r="T40" s="1131">
        <v>-186625</v>
      </c>
      <c r="U40" s="1132">
        <v>-203766</v>
      </c>
      <c r="V40" s="1143">
        <v>9.1847287340924316E-2</v>
      </c>
      <c r="W40" s="1138">
        <v>0.16340652940974959</v>
      </c>
      <c r="X40" s="53"/>
    </row>
    <row r="41" spans="1:24" ht="15.65" customHeight="1">
      <c r="A41" s="120"/>
      <c r="B41" s="237"/>
      <c r="D41" s="124"/>
      <c r="E41" s="125" t="s">
        <v>470</v>
      </c>
      <c r="F41" s="125"/>
      <c r="G41" s="359">
        <v>147857127</v>
      </c>
      <c r="H41" s="1131">
        <v>161842066</v>
      </c>
      <c r="I41" s="1132">
        <v>157619082</v>
      </c>
      <c r="J41" s="1137">
        <v>-2.609324080180736E-2</v>
      </c>
      <c r="K41" s="1138">
        <v>6.6022891138686882E-2</v>
      </c>
      <c r="N41"/>
      <c r="O41" s="53"/>
      <c r="P41" s="52"/>
      <c r="Q41" s="49" t="s">
        <v>466</v>
      </c>
      <c r="R41" s="306"/>
      <c r="S41" s="251">
        <v>0</v>
      </c>
      <c r="T41" s="1131">
        <v>-4300</v>
      </c>
      <c r="U41" s="502">
        <v>0</v>
      </c>
      <c r="V41" s="1143" t="s">
        <v>846</v>
      </c>
      <c r="W41" s="1138" t="s">
        <v>846</v>
      </c>
      <c r="X41" s="53"/>
    </row>
    <row r="42" spans="1:24" ht="14.75" customHeight="1">
      <c r="A42" s="120"/>
      <c r="B42" s="237"/>
      <c r="D42" s="124"/>
      <c r="E42" s="125"/>
      <c r="F42" s="125"/>
      <c r="G42" s="359"/>
      <c r="H42" s="1131"/>
      <c r="I42" s="1132"/>
      <c r="J42" s="1137"/>
      <c r="K42" s="1138"/>
      <c r="N42"/>
      <c r="O42" s="53"/>
      <c r="P42" s="52"/>
      <c r="Q42" s="208" t="s">
        <v>468</v>
      </c>
      <c r="R42" s="694"/>
      <c r="S42" s="359">
        <v>-8847</v>
      </c>
      <c r="T42" s="1131">
        <v>-3808</v>
      </c>
      <c r="U42" s="1132">
        <v>-6799</v>
      </c>
      <c r="V42" s="1143">
        <v>0.78545168067226889</v>
      </c>
      <c r="W42" s="1138">
        <v>-0.23149090087035154</v>
      </c>
      <c r="X42" s="53"/>
    </row>
    <row r="43" spans="1:24" ht="14.5">
      <c r="A43" s="120"/>
      <c r="B43" s="237"/>
      <c r="D43" s="124" t="s">
        <v>472</v>
      </c>
      <c r="E43" s="125"/>
      <c r="F43" s="125"/>
      <c r="G43" s="359">
        <v>9491276</v>
      </c>
      <c r="H43" s="1131">
        <v>9060710</v>
      </c>
      <c r="I43" s="1132">
        <v>10158614</v>
      </c>
      <c r="J43" s="1137">
        <v>0.12117196113770334</v>
      </c>
      <c r="K43" s="1138">
        <v>7.0310672664033791E-2</v>
      </c>
      <c r="N43"/>
      <c r="O43" s="53"/>
      <c r="P43" s="52"/>
      <c r="Q43" s="139" t="s">
        <v>469</v>
      </c>
      <c r="R43" s="306"/>
      <c r="S43" s="359">
        <v>-99672</v>
      </c>
      <c r="T43" s="1131">
        <v>-409049</v>
      </c>
      <c r="U43" s="1132">
        <v>-90785</v>
      </c>
      <c r="V43" s="1143">
        <v>-0.77805837442457992</v>
      </c>
      <c r="W43" s="1138">
        <v>-8.9162452845332696E-2</v>
      </c>
      <c r="X43" s="53"/>
    </row>
    <row r="44" spans="1:24" ht="14.5">
      <c r="A44" s="120"/>
      <c r="B44" s="237"/>
      <c r="D44" s="52"/>
      <c r="E44" s="49" t="s">
        <v>177</v>
      </c>
      <c r="F44" s="49"/>
      <c r="G44" s="359">
        <v>6854368</v>
      </c>
      <c r="H44" s="1131">
        <v>6646830</v>
      </c>
      <c r="I44" s="1132">
        <v>7064476</v>
      </c>
      <c r="J44" s="1137">
        <v>6.2833862156847706E-2</v>
      </c>
      <c r="K44" s="1138">
        <v>3.0653154309777355E-2</v>
      </c>
      <c r="N44"/>
      <c r="O44" s="53"/>
      <c r="P44" s="308"/>
      <c r="Q44" s="263" t="s">
        <v>72</v>
      </c>
      <c r="R44" s="307"/>
      <c r="S44" s="360">
        <v>-2212482</v>
      </c>
      <c r="T44" s="1133">
        <v>-3026227</v>
      </c>
      <c r="U44" s="1134">
        <v>-2532874</v>
      </c>
      <c r="V44" s="1144">
        <v>-0.16302577433880538</v>
      </c>
      <c r="W44" s="1140">
        <v>0.14481112162720419</v>
      </c>
      <c r="X44" s="53"/>
    </row>
    <row r="45" spans="1:24" ht="14.5">
      <c r="A45" s="120"/>
      <c r="B45" s="237"/>
      <c r="D45" s="52"/>
      <c r="E45" s="49" t="s">
        <v>178</v>
      </c>
      <c r="F45" s="49"/>
      <c r="G45" s="359">
        <v>2527339</v>
      </c>
      <c r="H45" s="1131">
        <v>2298494</v>
      </c>
      <c r="I45" s="1132">
        <v>2872797</v>
      </c>
      <c r="J45" s="1137">
        <v>0.2498605608715968</v>
      </c>
      <c r="K45" s="1138">
        <v>0.13668843000483907</v>
      </c>
      <c r="N45"/>
      <c r="O45" s="53"/>
      <c r="P45" s="308"/>
      <c r="Q45" s="263"/>
      <c r="R45" s="307"/>
      <c r="S45" s="359"/>
      <c r="T45" s="1131"/>
      <c r="U45" s="1132"/>
      <c r="V45" s="1143"/>
      <c r="W45" s="1138"/>
      <c r="X45" s="53"/>
    </row>
    <row r="46" spans="1:24" ht="14.5">
      <c r="A46" s="120"/>
      <c r="B46" s="237"/>
      <c r="D46" s="52"/>
      <c r="E46" s="49" t="s">
        <v>475</v>
      </c>
      <c r="F46" s="49"/>
      <c r="G46" s="359">
        <v>109569</v>
      </c>
      <c r="H46" s="1131">
        <v>115386</v>
      </c>
      <c r="I46" s="1132">
        <v>221341</v>
      </c>
      <c r="J46" s="1137">
        <v>0.91826564747889694</v>
      </c>
      <c r="K46" s="1138">
        <v>1.0201060518942402</v>
      </c>
      <c r="N46"/>
      <c r="O46" s="53"/>
      <c r="P46" s="1964" t="s">
        <v>471</v>
      </c>
      <c r="Q46" s="1965"/>
      <c r="R46" s="1966"/>
      <c r="S46" s="360">
        <v>2070563</v>
      </c>
      <c r="T46" s="1133">
        <v>1755686</v>
      </c>
      <c r="U46" s="1134">
        <v>2519284</v>
      </c>
      <c r="V46" s="1144">
        <v>0.43492856923162798</v>
      </c>
      <c r="W46" s="1140">
        <v>0.21671448779872915</v>
      </c>
      <c r="X46" s="53"/>
    </row>
    <row r="47" spans="1:24" ht="14.5">
      <c r="A47" s="120"/>
      <c r="B47" s="237"/>
      <c r="D47" s="52"/>
      <c r="E47" s="49"/>
      <c r="F47" s="49"/>
      <c r="G47" s="359"/>
      <c r="H47" s="1131"/>
      <c r="I47" s="1132"/>
      <c r="J47" s="1137"/>
      <c r="K47" s="1138"/>
      <c r="N47"/>
      <c r="O47" s="53"/>
      <c r="P47" s="308"/>
      <c r="Q47" s="49"/>
      <c r="R47" s="306"/>
      <c r="S47" s="359"/>
      <c r="T47" s="1131"/>
      <c r="U47" s="1132"/>
      <c r="V47" s="1143"/>
      <c r="W47" s="1138"/>
      <c r="X47" s="53"/>
    </row>
    <row r="48" spans="1:24" ht="14.5">
      <c r="A48" s="120"/>
      <c r="B48" s="237"/>
      <c r="D48" s="52" t="s">
        <v>176</v>
      </c>
      <c r="E48" s="49"/>
      <c r="F48" s="49"/>
      <c r="G48" s="359">
        <v>10684673</v>
      </c>
      <c r="H48" s="1131">
        <v>10754385</v>
      </c>
      <c r="I48" s="1132">
        <v>10899579</v>
      </c>
      <c r="J48" s="1137">
        <v>1.3500911488662531E-2</v>
      </c>
      <c r="K48" s="1138">
        <v>2.0113484053278934E-2</v>
      </c>
      <c r="N48"/>
      <c r="O48" s="53"/>
      <c r="P48" s="52"/>
      <c r="Q48" s="49" t="s">
        <v>473</v>
      </c>
      <c r="R48" s="306"/>
      <c r="S48" s="359">
        <v>-528466</v>
      </c>
      <c r="T48" s="1131">
        <v>-598348</v>
      </c>
      <c r="U48" s="1132">
        <v>-704469</v>
      </c>
      <c r="V48" s="1143">
        <v>0.17735665532432632</v>
      </c>
      <c r="W48" s="1138">
        <v>0.33304507763981034</v>
      </c>
      <c r="X48" s="53"/>
    </row>
    <row r="49" spans="1:24" ht="14.5">
      <c r="A49" s="120"/>
      <c r="B49" s="237"/>
      <c r="D49" s="52" t="s">
        <v>179</v>
      </c>
      <c r="E49" s="49"/>
      <c r="F49" s="49"/>
      <c r="G49" s="359">
        <v>17541121</v>
      </c>
      <c r="H49" s="1131">
        <v>17268443</v>
      </c>
      <c r="I49" s="1132">
        <v>14391733</v>
      </c>
      <c r="J49" s="1137">
        <v>-0.16658768830519347</v>
      </c>
      <c r="K49" s="1138">
        <v>-0.17954314322328657</v>
      </c>
      <c r="N49"/>
      <c r="O49" s="53"/>
      <c r="P49" s="52"/>
      <c r="Q49" s="49"/>
      <c r="R49" s="306"/>
      <c r="S49" s="359"/>
      <c r="T49" s="1131"/>
      <c r="U49" s="1132"/>
      <c r="V49" s="1143"/>
      <c r="W49" s="1138"/>
      <c r="X49" s="53"/>
    </row>
    <row r="50" spans="1:24" ht="14.5">
      <c r="A50" s="120"/>
      <c r="B50" s="118"/>
      <c r="D50" s="52" t="s">
        <v>455</v>
      </c>
      <c r="E50" s="49"/>
      <c r="F50" s="49"/>
      <c r="G50" s="359">
        <v>322346</v>
      </c>
      <c r="H50" s="1131">
        <v>528184</v>
      </c>
      <c r="I50" s="1132">
        <v>639749</v>
      </c>
      <c r="J50" s="1137">
        <v>0.21122374021174439</v>
      </c>
      <c r="K50" s="1138">
        <v>0.98466554571795528</v>
      </c>
      <c r="N50"/>
      <c r="O50" s="53"/>
      <c r="P50" s="308" t="s">
        <v>474</v>
      </c>
      <c r="Q50" s="263"/>
      <c r="R50" s="307"/>
      <c r="S50" s="360">
        <v>1542097</v>
      </c>
      <c r="T50" s="1133">
        <v>1157338</v>
      </c>
      <c r="U50" s="1134">
        <v>1814815</v>
      </c>
      <c r="V50" s="1144">
        <v>0.56809419547271411</v>
      </c>
      <c r="W50" s="1140">
        <v>0.17684879744918769</v>
      </c>
      <c r="X50" s="53"/>
    </row>
    <row r="51" spans="1:24" ht="14.5">
      <c r="A51" s="120"/>
      <c r="B51" s="118"/>
      <c r="D51" s="52" t="s">
        <v>476</v>
      </c>
      <c r="E51" s="49"/>
      <c r="F51" s="49"/>
      <c r="G51" s="359">
        <v>12343975</v>
      </c>
      <c r="H51" s="1131">
        <v>13422285</v>
      </c>
      <c r="I51" s="1132">
        <v>13874732</v>
      </c>
      <c r="J51" s="1137">
        <v>3.3708642008421073E-2</v>
      </c>
      <c r="K51" s="1138">
        <v>0.12400843326400127</v>
      </c>
      <c r="N51"/>
      <c r="O51" s="53"/>
      <c r="P51" s="52" t="s">
        <v>74</v>
      </c>
      <c r="Q51" s="49"/>
      <c r="R51" s="306"/>
      <c r="S51" s="359">
        <v>30440</v>
      </c>
      <c r="T51" s="1131">
        <v>30625</v>
      </c>
      <c r="U51" s="1132">
        <v>37118</v>
      </c>
      <c r="V51" s="1143">
        <v>0.21201632653061225</v>
      </c>
      <c r="W51" s="1138">
        <v>0.21938239159001313</v>
      </c>
      <c r="X51" s="53"/>
    </row>
    <row r="52" spans="1:24" ht="15" thickBot="1">
      <c r="A52" s="120"/>
      <c r="B52"/>
      <c r="C52"/>
      <c r="D52" s="52" t="s">
        <v>477</v>
      </c>
      <c r="E52" s="49"/>
      <c r="F52" s="49"/>
      <c r="G52" s="359">
        <v>309228</v>
      </c>
      <c r="H52" s="1131">
        <v>151485</v>
      </c>
      <c r="I52" s="1132">
        <v>736192</v>
      </c>
      <c r="J52" s="1137">
        <v>3.8598343070270982</v>
      </c>
      <c r="K52" s="1138">
        <v>1.3807417180850377</v>
      </c>
      <c r="L52"/>
      <c r="M52"/>
      <c r="N52"/>
      <c r="O52" s="53"/>
      <c r="P52" s="997" t="s">
        <v>120</v>
      </c>
      <c r="Q52" s="998"/>
      <c r="R52" s="999"/>
      <c r="S52" s="1145">
        <v>1511657</v>
      </c>
      <c r="T52" s="1146">
        <v>1126713</v>
      </c>
      <c r="U52" s="1147">
        <v>1777697</v>
      </c>
      <c r="V52" s="1148">
        <v>0.57777268922964409</v>
      </c>
      <c r="W52" s="1149">
        <v>0.175992305132712</v>
      </c>
      <c r="X52" s="53"/>
    </row>
    <row r="53" spans="1:24" ht="14.5">
      <c r="A53" s="120"/>
      <c r="B53"/>
      <c r="C53"/>
      <c r="D53" s="52" t="s">
        <v>478</v>
      </c>
      <c r="E53" s="49"/>
      <c r="F53" s="49"/>
      <c r="G53" s="359">
        <v>8185785</v>
      </c>
      <c r="H53" s="1131">
        <v>8084148</v>
      </c>
      <c r="I53" s="1132">
        <v>9487673</v>
      </c>
      <c r="J53" s="1137">
        <v>0.17361446128893238</v>
      </c>
      <c r="K53" s="1138">
        <v>0.15904253532190255</v>
      </c>
      <c r="L53"/>
      <c r="M53"/>
      <c r="N53"/>
      <c r="O53" s="53"/>
      <c r="X53" s="53"/>
    </row>
    <row r="54" spans="1:24" ht="14.5">
      <c r="A54" s="120"/>
      <c r="B54"/>
      <c r="C54"/>
      <c r="D54" s="52"/>
      <c r="E54" s="49"/>
      <c r="F54" s="49"/>
      <c r="G54" s="360"/>
      <c r="H54" s="1133"/>
      <c r="I54" s="1134"/>
      <c r="J54" s="1139"/>
      <c r="K54" s="1140"/>
      <c r="L54"/>
      <c r="M54"/>
      <c r="N54"/>
      <c r="O54" s="53"/>
      <c r="P54" s="319"/>
      <c r="Q54" s="49"/>
      <c r="R54" s="49"/>
      <c r="S54" s="274"/>
      <c r="T54" s="274"/>
      <c r="U54" s="274"/>
      <c r="V54" s="274"/>
      <c r="W54" s="274"/>
      <c r="X54" s="53"/>
    </row>
    <row r="55" spans="1:24" ht="11.75" customHeight="1">
      <c r="A55" s="120"/>
      <c r="B55"/>
      <c r="C55"/>
      <c r="D55" s="1967" t="s">
        <v>479</v>
      </c>
      <c r="E55" s="1968"/>
      <c r="F55" s="1968"/>
      <c r="G55" s="360">
        <v>206735531</v>
      </c>
      <c r="H55" s="1133">
        <v>221111706</v>
      </c>
      <c r="I55" s="1134">
        <v>217807354</v>
      </c>
      <c r="J55" s="1139">
        <v>-1.4944265320805766E-2</v>
      </c>
      <c r="K55" s="1140">
        <v>5.3555491629544802E-2</v>
      </c>
      <c r="L55"/>
      <c r="M55"/>
      <c r="N55"/>
      <c r="O55" s="53"/>
      <c r="P55" s="1973"/>
      <c r="Q55" s="1973"/>
      <c r="R55" s="1973"/>
      <c r="S55" s="1973"/>
      <c r="T55" s="1973"/>
      <c r="U55" s="1973"/>
      <c r="V55" s="1973"/>
      <c r="W55" s="1973"/>
      <c r="X55" s="53"/>
    </row>
    <row r="56" spans="1:24" ht="10.5" customHeight="1">
      <c r="A56" s="120"/>
      <c r="B56"/>
      <c r="C56"/>
      <c r="D56" s="1969"/>
      <c r="E56" s="1970"/>
      <c r="F56" s="1970"/>
      <c r="G56" s="359"/>
      <c r="H56" s="1131"/>
      <c r="I56" s="1132"/>
      <c r="J56" s="1137"/>
      <c r="K56" s="1138"/>
      <c r="L56"/>
      <c r="M56"/>
      <c r="N56"/>
      <c r="O56" s="53"/>
      <c r="P56" s="319"/>
      <c r="Q56" s="320"/>
      <c r="R56" s="320"/>
      <c r="S56" s="321"/>
      <c r="T56" s="321"/>
      <c r="U56" s="321"/>
      <c r="V56" s="322"/>
      <c r="W56" s="321"/>
      <c r="X56" s="53"/>
    </row>
    <row r="57" spans="1:24" ht="14.5">
      <c r="A57" s="120"/>
      <c r="B57"/>
      <c r="C57"/>
      <c r="D57" s="124"/>
      <c r="E57" s="125"/>
      <c r="F57" s="125"/>
      <c r="G57" s="360"/>
      <c r="H57" s="1133"/>
      <c r="I57" s="1134"/>
      <c r="J57" s="1139"/>
      <c r="K57" s="1140"/>
      <c r="L57"/>
      <c r="M57"/>
      <c r="N57"/>
      <c r="O57" s="53"/>
      <c r="X57" s="53"/>
    </row>
    <row r="58" spans="1:24" ht="14.5">
      <c r="A58" s="120"/>
      <c r="B58"/>
      <c r="C58"/>
      <c r="D58" s="123" t="s">
        <v>77</v>
      </c>
      <c r="E58" s="776"/>
      <c r="F58" s="125"/>
      <c r="G58" s="360">
        <v>33853460</v>
      </c>
      <c r="H58" s="1133">
        <v>34346451</v>
      </c>
      <c r="I58" s="1134">
        <v>35843202</v>
      </c>
      <c r="J58" s="1139">
        <v>4.35780395476668E-2</v>
      </c>
      <c r="K58" s="1140">
        <v>5.8775144401783448E-2</v>
      </c>
      <c r="L58"/>
      <c r="M58"/>
      <c r="N58"/>
      <c r="O58" s="53"/>
      <c r="X58" s="53"/>
    </row>
    <row r="59" spans="1:24" ht="14.5">
      <c r="A59" s="120"/>
      <c r="B59"/>
      <c r="C59"/>
      <c r="D59" s="127" t="s">
        <v>480</v>
      </c>
      <c r="E59" s="778"/>
      <c r="F59" s="778"/>
      <c r="G59" s="359">
        <v>1318993</v>
      </c>
      <c r="H59" s="1131">
        <v>1318993</v>
      </c>
      <c r="I59" s="1132">
        <v>1318993</v>
      </c>
      <c r="J59" s="1137">
        <v>0</v>
      </c>
      <c r="K59" s="1138">
        <v>0</v>
      </c>
      <c r="L59"/>
      <c r="M59"/>
      <c r="N59"/>
      <c r="O59" s="53"/>
      <c r="X59" s="53"/>
    </row>
    <row r="60" spans="1:24" ht="14.5">
      <c r="A60" s="120"/>
      <c r="B60"/>
      <c r="C60"/>
      <c r="D60" s="127" t="s">
        <v>481</v>
      </c>
      <c r="E60" s="778"/>
      <c r="F60" s="778"/>
      <c r="G60" s="359">
        <v>-208343</v>
      </c>
      <c r="H60" s="1131">
        <v>-208879</v>
      </c>
      <c r="I60" s="1132">
        <v>-209845</v>
      </c>
      <c r="J60" s="1137">
        <v>4.6246870197578505E-3</v>
      </c>
      <c r="K60" s="1138">
        <v>7.2092654900812606E-3</v>
      </c>
      <c r="L60"/>
      <c r="M60"/>
      <c r="N60"/>
      <c r="O60" s="53"/>
      <c r="X60" s="53"/>
    </row>
    <row r="61" spans="1:24" ht="14.5">
      <c r="A61" s="120"/>
      <c r="B61"/>
      <c r="C61"/>
      <c r="D61" s="127" t="s">
        <v>482</v>
      </c>
      <c r="E61" s="778"/>
      <c r="F61" s="778"/>
      <c r="G61" s="359">
        <v>201965</v>
      </c>
      <c r="H61" s="1131">
        <v>176307</v>
      </c>
      <c r="I61" s="1132">
        <v>124149</v>
      </c>
      <c r="J61" s="1137">
        <v>-0.29583624019466043</v>
      </c>
      <c r="K61" s="1138">
        <v>-0.38529448171712921</v>
      </c>
      <c r="L61"/>
      <c r="M61"/>
      <c r="N61"/>
      <c r="O61" s="53"/>
      <c r="X61" s="53"/>
    </row>
    <row r="62" spans="1:24" ht="14.5">
      <c r="A62" s="120"/>
      <c r="B62"/>
      <c r="C62"/>
      <c r="D62" s="127" t="s">
        <v>483</v>
      </c>
      <c r="E62" s="778"/>
      <c r="F62" s="778"/>
      <c r="G62" s="359">
        <v>26213432</v>
      </c>
      <c r="H62" s="1131">
        <v>27202665</v>
      </c>
      <c r="I62" s="1132">
        <v>32792830</v>
      </c>
      <c r="J62" s="1137">
        <v>0.20550063752944794</v>
      </c>
      <c r="K62" s="1138">
        <v>0.25099338384992853</v>
      </c>
      <c r="L62"/>
      <c r="M62"/>
      <c r="N62"/>
      <c r="O62" s="53"/>
      <c r="X62" s="53"/>
    </row>
    <row r="63" spans="1:24" ht="14.5">
      <c r="A63" s="120"/>
      <c r="B63"/>
      <c r="C63"/>
      <c r="D63" s="128" t="s">
        <v>484</v>
      </c>
      <c r="E63" s="778"/>
      <c r="F63" s="778"/>
      <c r="G63" s="359">
        <v>243405</v>
      </c>
      <c r="H63" s="1131">
        <v>214627</v>
      </c>
      <c r="I63" s="1132">
        <v>33460</v>
      </c>
      <c r="J63" s="1137">
        <v>-0.84410162747464201</v>
      </c>
      <c r="K63" s="1138">
        <v>-0.86253363735338218</v>
      </c>
      <c r="L63"/>
      <c r="M63"/>
      <c r="N63"/>
      <c r="O63" s="53"/>
      <c r="X63" s="53"/>
    </row>
    <row r="64" spans="1:24" ht="14.5">
      <c r="A64" s="120"/>
      <c r="B64"/>
      <c r="C64"/>
      <c r="D64" s="127" t="s">
        <v>485</v>
      </c>
      <c r="E64" s="778"/>
      <c r="F64" s="778"/>
      <c r="G64" s="359">
        <v>6084008</v>
      </c>
      <c r="H64" s="1131">
        <v>5642738</v>
      </c>
      <c r="I64" s="1132">
        <v>1783615</v>
      </c>
      <c r="J64" s="1137">
        <v>-0.68390965520639091</v>
      </c>
      <c r="K64" s="1138">
        <v>-0.70683552684348872</v>
      </c>
      <c r="L64"/>
      <c r="M64"/>
      <c r="N64"/>
      <c r="O64" s="53"/>
      <c r="X64" s="53"/>
    </row>
    <row r="65" spans="1:24" ht="14.5">
      <c r="A65" s="120"/>
      <c r="B65"/>
      <c r="C65"/>
      <c r="D65" s="124"/>
      <c r="E65" s="125"/>
      <c r="F65" s="125"/>
      <c r="G65" s="359"/>
      <c r="H65" s="1131"/>
      <c r="I65" s="1132"/>
      <c r="J65" s="1137"/>
      <c r="K65" s="1138"/>
      <c r="L65"/>
      <c r="M65"/>
      <c r="N65"/>
      <c r="O65" s="53"/>
      <c r="X65" s="53"/>
    </row>
    <row r="66" spans="1:24" ht="9.5" customHeight="1">
      <c r="A66" s="120"/>
      <c r="B66"/>
      <c r="C66"/>
      <c r="D66" s="124" t="s">
        <v>74</v>
      </c>
      <c r="E66" s="125"/>
      <c r="F66" s="125"/>
      <c r="G66" s="359">
        <v>582750</v>
      </c>
      <c r="H66" s="1131">
        <v>630783</v>
      </c>
      <c r="I66" s="1132">
        <v>571698</v>
      </c>
      <c r="J66" s="1137">
        <v>-9.3669296731205498E-2</v>
      </c>
      <c r="K66" s="1138">
        <v>-1.8965250965250965E-2</v>
      </c>
      <c r="L66"/>
      <c r="M66"/>
      <c r="N66"/>
      <c r="O66" s="53"/>
      <c r="X66" s="53"/>
    </row>
    <row r="67" spans="1:24" ht="14.5">
      <c r="A67" s="120"/>
      <c r="B67"/>
      <c r="C67"/>
      <c r="D67" s="124"/>
      <c r="E67" s="125"/>
      <c r="F67" s="125"/>
      <c r="G67" s="360"/>
      <c r="H67" s="1133"/>
      <c r="I67" s="1134"/>
      <c r="J67" s="1139"/>
      <c r="K67" s="1140"/>
      <c r="L67"/>
      <c r="M67"/>
      <c r="N67"/>
      <c r="O67" s="53"/>
      <c r="X67" s="53"/>
    </row>
    <row r="68" spans="1:24" ht="14.5">
      <c r="A68" s="120"/>
      <c r="B68"/>
      <c r="C68"/>
      <c r="D68" s="1969" t="s">
        <v>486</v>
      </c>
      <c r="E68" s="1970"/>
      <c r="F68" s="1970"/>
      <c r="G68" s="360">
        <v>34436210</v>
      </c>
      <c r="H68" s="1133">
        <v>34977234</v>
      </c>
      <c r="I68" s="1134">
        <v>36414900</v>
      </c>
      <c r="J68" s="1139">
        <v>4.1102907108092078E-2</v>
      </c>
      <c r="K68" s="1140">
        <v>5.7459575255232792E-2</v>
      </c>
      <c r="L68"/>
      <c r="M68"/>
      <c r="N68"/>
      <c r="O68" s="53"/>
      <c r="X68" s="53"/>
    </row>
    <row r="69" spans="1:24" ht="14.5">
      <c r="A69" s="120"/>
      <c r="B69"/>
      <c r="C69"/>
      <c r="D69" s="129"/>
      <c r="E69" s="778"/>
      <c r="F69" s="778"/>
      <c r="G69" s="360"/>
      <c r="H69" s="1133"/>
      <c r="I69" s="1134"/>
      <c r="J69" s="1139"/>
      <c r="K69" s="1140"/>
      <c r="L69"/>
      <c r="M69"/>
      <c r="N69"/>
      <c r="O69" s="53"/>
      <c r="X69" s="53"/>
    </row>
    <row r="70" spans="1:24" ht="14.5">
      <c r="A70" s="120"/>
      <c r="B70"/>
      <c r="C70"/>
      <c r="D70" s="1971" t="s">
        <v>487</v>
      </c>
      <c r="E70" s="1972"/>
      <c r="F70" s="1972"/>
      <c r="G70" s="360">
        <v>241171741</v>
      </c>
      <c r="H70" s="1133">
        <v>256088940</v>
      </c>
      <c r="I70" s="1134">
        <v>254222254</v>
      </c>
      <c r="J70" s="1139">
        <v>-7.2892097565791011E-3</v>
      </c>
      <c r="K70" s="1140">
        <v>5.4112944351967007E-2</v>
      </c>
      <c r="L70"/>
      <c r="M70"/>
      <c r="N70"/>
      <c r="O70" s="53"/>
      <c r="X70" s="53"/>
    </row>
    <row r="71" spans="1:24" ht="14.5">
      <c r="A71" s="120"/>
      <c r="B71"/>
      <c r="C71"/>
      <c r="D71" s="124"/>
      <c r="E71" s="125"/>
      <c r="F71" s="125"/>
      <c r="G71" s="360"/>
      <c r="H71" s="1133"/>
      <c r="I71" s="1134"/>
      <c r="J71" s="1139"/>
      <c r="K71" s="1140"/>
      <c r="L71"/>
      <c r="M71"/>
      <c r="N71"/>
      <c r="O71" s="53"/>
      <c r="X71" s="53"/>
    </row>
    <row r="72" spans="1:24" ht="14.5">
      <c r="A72" s="120"/>
      <c r="B72"/>
      <c r="C72"/>
      <c r="D72" s="123" t="s">
        <v>488</v>
      </c>
      <c r="E72" s="776"/>
      <c r="F72" s="776"/>
      <c r="G72" s="360">
        <v>162365717</v>
      </c>
      <c r="H72" s="1133">
        <v>151223851</v>
      </c>
      <c r="I72" s="1134">
        <v>144439635</v>
      </c>
      <c r="J72" s="1139">
        <v>-4.4862076683922038E-2</v>
      </c>
      <c r="K72" s="1140">
        <v>-0.11040558518889797</v>
      </c>
      <c r="L72"/>
      <c r="M72"/>
      <c r="N72"/>
      <c r="O72" s="53"/>
      <c r="X72" s="53"/>
    </row>
    <row r="73" spans="1:24" ht="14.75" customHeight="1">
      <c r="A73" s="120"/>
      <c r="B73"/>
      <c r="C73"/>
      <c r="D73" s="124" t="s">
        <v>489</v>
      </c>
      <c r="E73" s="125"/>
      <c r="F73" s="125"/>
      <c r="G73" s="359">
        <v>20466103</v>
      </c>
      <c r="H73" s="1131">
        <v>22139322</v>
      </c>
      <c r="I73" s="1132">
        <v>20843657</v>
      </c>
      <c r="J73" s="1137">
        <v>-5.8523246556511532E-2</v>
      </c>
      <c r="K73" s="1138">
        <v>1.844777190850647E-2</v>
      </c>
      <c r="L73"/>
      <c r="M73"/>
      <c r="N73"/>
      <c r="O73" s="53"/>
      <c r="X73" s="53"/>
    </row>
    <row r="74" spans="1:24" ht="14.5">
      <c r="A74" s="120"/>
      <c r="B74"/>
      <c r="C74"/>
      <c r="D74" s="124" t="s">
        <v>490</v>
      </c>
      <c r="E74" s="125"/>
      <c r="F74" s="125"/>
      <c r="G74" s="359">
        <v>88546531</v>
      </c>
      <c r="H74" s="363">
        <v>85269774</v>
      </c>
      <c r="I74" s="1132">
        <v>79021358</v>
      </c>
      <c r="J74" s="1137">
        <v>-7.3278205240698779E-2</v>
      </c>
      <c r="K74" s="1138">
        <v>-0.10757251461381361</v>
      </c>
      <c r="L74"/>
      <c r="M74"/>
      <c r="N74"/>
      <c r="O74" s="53"/>
      <c r="X74" s="53"/>
    </row>
    <row r="75" spans="1:24" ht="15" thickBot="1">
      <c r="A75" s="120"/>
      <c r="B75"/>
      <c r="C75"/>
      <c r="D75" s="1002" t="s">
        <v>491</v>
      </c>
      <c r="E75" s="1003"/>
      <c r="F75" s="1003"/>
      <c r="G75" s="1004">
        <v>53353083</v>
      </c>
      <c r="H75" s="1135">
        <v>43814755</v>
      </c>
      <c r="I75" s="1136">
        <v>44574620</v>
      </c>
      <c r="J75" s="1141">
        <v>1.7342673718020334E-2</v>
      </c>
      <c r="K75" s="1142">
        <v>-0.16453525281753634</v>
      </c>
      <c r="L75"/>
      <c r="M75"/>
      <c r="N75"/>
      <c r="O75" s="53"/>
      <c r="X75" s="53"/>
    </row>
    <row r="76" spans="1:24" ht="21" customHeight="1">
      <c r="A76" s="120"/>
      <c r="B76"/>
      <c r="C76"/>
      <c r="D76" s="126"/>
      <c r="E76" s="125"/>
      <c r="F76" s="125"/>
      <c r="G76" s="49"/>
      <c r="H76" s="298"/>
      <c r="I76" s="298"/>
      <c r="J76" s="49"/>
      <c r="K76" s="49"/>
      <c r="L76"/>
      <c r="M76"/>
      <c r="N76"/>
      <c r="O76" s="53"/>
      <c r="X76" s="53"/>
    </row>
    <row r="77" spans="1:24" ht="14.5">
      <c r="A77" s="120"/>
      <c r="B77"/>
      <c r="C77"/>
      <c r="D77" s="125" t="s">
        <v>492</v>
      </c>
      <c r="F77" s="125"/>
      <c r="G77" s="49"/>
      <c r="H77" s="49"/>
      <c r="I77" s="49"/>
      <c r="J77" s="49"/>
      <c r="K77" s="49"/>
      <c r="L77"/>
      <c r="M77"/>
      <c r="N77"/>
      <c r="O77" s="53"/>
      <c r="X77" s="53"/>
    </row>
    <row r="78" spans="1:24" ht="14.5">
      <c r="A78" s="120"/>
      <c r="B78"/>
      <c r="C78"/>
      <c r="D78" s="125" t="s">
        <v>493</v>
      </c>
      <c r="E78"/>
      <c r="F78"/>
      <c r="G78"/>
      <c r="H78"/>
      <c r="I78"/>
      <c r="J78"/>
      <c r="K78"/>
      <c r="L78"/>
      <c r="M78"/>
      <c r="N78"/>
      <c r="O78" s="53"/>
      <c r="X78" s="53"/>
    </row>
    <row r="79" spans="1:24" ht="14.5">
      <c r="A79" s="120"/>
      <c r="B79"/>
      <c r="C79"/>
      <c r="D79"/>
      <c r="E79"/>
      <c r="F79"/>
      <c r="G79"/>
      <c r="H79"/>
      <c r="I79"/>
      <c r="J79"/>
      <c r="K79"/>
      <c r="L79"/>
      <c r="M79"/>
      <c r="N79"/>
      <c r="O79" s="53"/>
      <c r="X79" s="53"/>
    </row>
    <row r="80" spans="1:24" ht="14.5">
      <c r="B80"/>
      <c r="C80"/>
      <c r="D80"/>
      <c r="E80"/>
      <c r="F80"/>
      <c r="G80"/>
      <c r="H80"/>
      <c r="I80"/>
      <c r="J80"/>
      <c r="K80"/>
      <c r="L80"/>
      <c r="M80"/>
      <c r="N80"/>
      <c r="O80" s="53"/>
      <c r="X80" s="53"/>
    </row>
    <row r="81" spans="2:24" ht="14.5">
      <c r="B81"/>
      <c r="C81"/>
      <c r="D81"/>
      <c r="E81"/>
      <c r="F81"/>
      <c r="G81"/>
      <c r="H81"/>
      <c r="I81"/>
      <c r="J81"/>
      <c r="K81"/>
      <c r="L81"/>
      <c r="M81"/>
      <c r="N81"/>
      <c r="O81" s="53"/>
      <c r="X81" s="53"/>
    </row>
    <row r="82" spans="2:24" ht="14.5">
      <c r="B82"/>
      <c r="C82"/>
      <c r="D82"/>
      <c r="E82"/>
      <c r="F82"/>
      <c r="G82"/>
      <c r="H82"/>
      <c r="I82"/>
      <c r="J82"/>
      <c r="K82"/>
      <c r="L82"/>
      <c r="M82"/>
      <c r="N82"/>
      <c r="O82" s="53"/>
      <c r="X82" s="53"/>
    </row>
    <row r="83" spans="2:24" ht="14.5">
      <c r="B83"/>
      <c r="C83"/>
      <c r="D83"/>
      <c r="E83"/>
      <c r="F83"/>
      <c r="G83"/>
      <c r="H83"/>
      <c r="I83"/>
      <c r="J83"/>
      <c r="K83"/>
      <c r="L83"/>
      <c r="M83"/>
      <c r="N83"/>
      <c r="O83"/>
    </row>
    <row r="84" spans="2:24" ht="14.5">
      <c r="B84"/>
      <c r="C84"/>
      <c r="D84"/>
      <c r="E84"/>
      <c r="F84"/>
      <c r="G84"/>
      <c r="H84"/>
      <c r="I84"/>
      <c r="J84"/>
      <c r="K84"/>
      <c r="L84"/>
      <c r="M84"/>
      <c r="N84"/>
      <c r="O84"/>
    </row>
    <row r="85" spans="2:24" ht="14.5">
      <c r="B85"/>
      <c r="C85"/>
      <c r="D85"/>
      <c r="E85"/>
      <c r="F85"/>
      <c r="G85"/>
      <c r="H85"/>
      <c r="I85"/>
      <c r="J85"/>
      <c r="K85"/>
      <c r="L85"/>
      <c r="M85"/>
      <c r="N85"/>
      <c r="O85"/>
    </row>
    <row r="86" spans="2:24" ht="14.5">
      <c r="B86"/>
      <c r="C86"/>
      <c r="D86"/>
      <c r="E86"/>
      <c r="F86"/>
      <c r="G86"/>
      <c r="H86"/>
      <c r="I86"/>
      <c r="J86"/>
      <c r="K86"/>
      <c r="L86"/>
      <c r="M86"/>
    </row>
    <row r="87" spans="2:24" ht="14.5">
      <c r="B87"/>
      <c r="C87"/>
      <c r="D87"/>
      <c r="E87"/>
      <c r="F87"/>
      <c r="G87"/>
      <c r="H87"/>
      <c r="I87"/>
      <c r="J87"/>
      <c r="K87"/>
    </row>
  </sheetData>
  <mergeCells count="25">
    <mergeCell ref="P8:R8"/>
    <mergeCell ref="P15:R15"/>
    <mergeCell ref="P16:R16"/>
    <mergeCell ref="P17:R17"/>
    <mergeCell ref="P3:W3"/>
    <mergeCell ref="P4:W4"/>
    <mergeCell ref="P5:W5"/>
    <mergeCell ref="S7:U7"/>
    <mergeCell ref="V7:W7"/>
    <mergeCell ref="D8:F8"/>
    <mergeCell ref="D9:F9"/>
    <mergeCell ref="D13:F13"/>
    <mergeCell ref="D34:F34"/>
    <mergeCell ref="D37:F37"/>
    <mergeCell ref="D3:K3"/>
    <mergeCell ref="D4:K4"/>
    <mergeCell ref="D5:K5"/>
    <mergeCell ref="G7:I7"/>
    <mergeCell ref="J7:K7"/>
    <mergeCell ref="P46:R46"/>
    <mergeCell ref="D55:F55"/>
    <mergeCell ref="D56:F56"/>
    <mergeCell ref="D68:F68"/>
    <mergeCell ref="D70:F70"/>
    <mergeCell ref="P55:W55"/>
  </mergeCells>
  <hyperlinks>
    <hyperlink ref="A1" location="Índice!A1" display="Volver al índice" xr:uid="{70BF5490-0DEF-425B-9AD9-5118BAE2FCE3}"/>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K62"/>
  <sheetViews>
    <sheetView showGridLines="0" zoomScale="43" zoomScaleNormal="55" workbookViewId="0">
      <selection activeCell="E15" sqref="E15"/>
    </sheetView>
  </sheetViews>
  <sheetFormatPr baseColWidth="10" defaultColWidth="11.453125" defaultRowHeight="14"/>
  <cols>
    <col min="1" max="1" width="11.453125" style="46"/>
    <col min="2" max="2" width="60" style="46" customWidth="1"/>
    <col min="3" max="5" width="18.54296875" style="46" customWidth="1"/>
    <col min="6" max="7" width="15.1796875" style="46" customWidth="1"/>
    <col min="8" max="16384" width="11.453125" style="46"/>
  </cols>
  <sheetData>
    <row r="1" spans="1:11" ht="14.5">
      <c r="A1" s="167" t="s">
        <v>39</v>
      </c>
    </row>
    <row r="2" spans="1:11" ht="14.5">
      <c r="B2"/>
      <c r="C2"/>
      <c r="D2"/>
      <c r="E2"/>
      <c r="F2"/>
      <c r="G2"/>
    </row>
    <row r="3" spans="1:11">
      <c r="B3" s="1991" t="s">
        <v>494</v>
      </c>
      <c r="C3" s="1991"/>
      <c r="D3" s="1991"/>
      <c r="E3" s="1991"/>
      <c r="F3" s="1991"/>
      <c r="G3" s="1991"/>
      <c r="H3" s="240"/>
    </row>
    <row r="4" spans="1:11">
      <c r="B4" s="1991" t="s">
        <v>495</v>
      </c>
      <c r="C4" s="1991"/>
      <c r="D4" s="1991"/>
      <c r="E4" s="1991"/>
      <c r="F4" s="1991"/>
      <c r="G4" s="1991"/>
      <c r="H4" s="241"/>
    </row>
    <row r="5" spans="1:11">
      <c r="B5" s="1991" t="s">
        <v>496</v>
      </c>
      <c r="C5" s="1991"/>
      <c r="D5" s="1991"/>
      <c r="E5" s="1991"/>
      <c r="F5" s="1991"/>
      <c r="G5" s="1991"/>
      <c r="H5" s="240"/>
    </row>
    <row r="6" spans="1:11" ht="14.5" thickBot="1">
      <c r="B6" s="239"/>
      <c r="C6" s="239"/>
      <c r="D6" s="239"/>
      <c r="E6" s="239"/>
      <c r="F6" s="239"/>
      <c r="G6" s="239"/>
      <c r="H6" s="242"/>
    </row>
    <row r="7" spans="1:11">
      <c r="B7" s="1110"/>
      <c r="C7" s="1986" t="s">
        <v>497</v>
      </c>
      <c r="D7" s="1987"/>
      <c r="E7" s="1988"/>
      <c r="F7" s="1989" t="s">
        <v>46</v>
      </c>
      <c r="G7" s="1990" t="s">
        <v>49</v>
      </c>
      <c r="H7" s="243"/>
    </row>
    <row r="8" spans="1:11" ht="14.5" thickBot="1">
      <c r="B8" s="1104"/>
      <c r="C8" s="1104" t="s">
        <v>703</v>
      </c>
      <c r="D8" s="1105" t="s">
        <v>646</v>
      </c>
      <c r="E8" s="1105" t="s">
        <v>704</v>
      </c>
      <c r="F8" s="492" t="s">
        <v>48</v>
      </c>
      <c r="G8" s="493" t="s">
        <v>49</v>
      </c>
      <c r="H8" s="244"/>
    </row>
    <row r="9" spans="1:11">
      <c r="B9" s="841" t="s">
        <v>434</v>
      </c>
      <c r="C9" s="842"/>
      <c r="D9" s="843"/>
      <c r="E9" s="844"/>
      <c r="F9" s="845"/>
      <c r="G9" s="846"/>
      <c r="H9" s="245"/>
    </row>
    <row r="10" spans="1:11">
      <c r="B10" s="96" t="s">
        <v>858</v>
      </c>
      <c r="C10" s="246">
        <v>510036</v>
      </c>
      <c r="D10" s="247">
        <v>399943</v>
      </c>
      <c r="E10" s="248">
        <v>399817</v>
      </c>
      <c r="F10" s="499">
        <v>-3.1504489389733159E-4</v>
      </c>
      <c r="G10" s="495">
        <v>-0.21610043212635965</v>
      </c>
      <c r="H10" s="249"/>
    </row>
    <row r="11" spans="1:11">
      <c r="B11" s="96" t="s">
        <v>499</v>
      </c>
      <c r="C11" s="246">
        <v>0</v>
      </c>
      <c r="D11" s="247">
        <v>0</v>
      </c>
      <c r="E11" s="248">
        <v>0</v>
      </c>
      <c r="F11" s="499" t="s">
        <v>846</v>
      </c>
      <c r="G11" s="495" t="s">
        <v>846</v>
      </c>
      <c r="H11" s="249"/>
    </row>
    <row r="12" spans="1:11">
      <c r="B12" s="96" t="s">
        <v>441</v>
      </c>
      <c r="C12" s="246">
        <v>1427450</v>
      </c>
      <c r="D12" s="247">
        <v>1262327</v>
      </c>
      <c r="E12" s="248">
        <v>1232139</v>
      </c>
      <c r="F12" s="499">
        <v>-2.3914564134332864E-2</v>
      </c>
      <c r="G12" s="495">
        <v>-0.136825107709552</v>
      </c>
      <c r="H12" s="249"/>
    </row>
    <row r="13" spans="1:11">
      <c r="B13" s="96" t="s">
        <v>500</v>
      </c>
      <c r="C13" s="246">
        <v>37392797</v>
      </c>
      <c r="D13" s="247">
        <v>38291133</v>
      </c>
      <c r="E13" s="248">
        <v>39435439</v>
      </c>
      <c r="F13" s="499">
        <v>2.9884359911732047E-2</v>
      </c>
      <c r="G13" s="495">
        <v>5.4626616992572125E-2</v>
      </c>
      <c r="H13" s="249"/>
    </row>
    <row r="14" spans="1:11" ht="14.75" customHeight="1">
      <c r="B14" s="96" t="s">
        <v>187</v>
      </c>
      <c r="C14" s="246">
        <v>640723</v>
      </c>
      <c r="D14" s="247">
        <v>695652</v>
      </c>
      <c r="E14" s="248">
        <v>686418</v>
      </c>
      <c r="F14" s="499">
        <v>-1.3273878318469601E-2</v>
      </c>
      <c r="G14" s="495">
        <v>7.1317870593064381E-2</v>
      </c>
      <c r="H14" s="249"/>
    </row>
    <row r="15" spans="1:11">
      <c r="B15" s="96" t="s">
        <v>501</v>
      </c>
      <c r="C15" s="246">
        <v>294639</v>
      </c>
      <c r="D15" s="247">
        <v>6777</v>
      </c>
      <c r="E15" s="248">
        <v>250990</v>
      </c>
      <c r="F15" s="499" t="s">
        <v>846</v>
      </c>
      <c r="G15" s="495" t="s">
        <v>846</v>
      </c>
      <c r="H15" s="249"/>
    </row>
    <row r="16" spans="1:11" s="170" customFormat="1">
      <c r="B16" s="98" t="s">
        <v>502</v>
      </c>
      <c r="C16" s="251">
        <v>40265645</v>
      </c>
      <c r="D16" s="252">
        <v>40655832</v>
      </c>
      <c r="E16" s="502">
        <v>42004803</v>
      </c>
      <c r="F16" s="500">
        <v>3.3180258123852932E-2</v>
      </c>
      <c r="G16" s="497">
        <v>4.319210582619501E-2</v>
      </c>
      <c r="H16" s="253"/>
      <c r="K16" s="1807"/>
    </row>
    <row r="17" spans="2:8">
      <c r="B17" s="97"/>
      <c r="C17" s="246"/>
      <c r="D17" s="247"/>
      <c r="E17" s="248"/>
      <c r="F17" s="499"/>
      <c r="G17" s="495"/>
      <c r="H17" s="250"/>
    </row>
    <row r="18" spans="2:8">
      <c r="B18" s="99" t="s">
        <v>503</v>
      </c>
      <c r="C18" s="246"/>
      <c r="D18" s="247"/>
      <c r="E18" s="248"/>
      <c r="F18" s="499"/>
      <c r="G18" s="495"/>
      <c r="H18" s="250"/>
    </row>
    <row r="19" spans="2:8" ht="14.5">
      <c r="B19" s="779" t="s">
        <v>504</v>
      </c>
      <c r="C19" s="246">
        <v>0</v>
      </c>
      <c r="D19" s="247">
        <v>0</v>
      </c>
      <c r="E19" s="248">
        <v>0</v>
      </c>
      <c r="F19" s="499" t="s">
        <v>846</v>
      </c>
      <c r="G19" s="495" t="s">
        <v>846</v>
      </c>
      <c r="H19" s="250"/>
    </row>
    <row r="20" spans="2:8" hidden="1">
      <c r="B20" s="97" t="s">
        <v>505</v>
      </c>
      <c r="C20" s="246" t="s">
        <v>258</v>
      </c>
      <c r="D20" s="247" t="s">
        <v>258</v>
      </c>
      <c r="E20" s="248" t="s">
        <v>258</v>
      </c>
      <c r="F20" s="499" t="s">
        <v>258</v>
      </c>
      <c r="G20" s="495" t="s">
        <v>258</v>
      </c>
      <c r="H20" s="250"/>
    </row>
    <row r="21" spans="2:8" hidden="1">
      <c r="B21" s="97" t="s">
        <v>506</v>
      </c>
      <c r="C21" s="246">
        <v>1803725</v>
      </c>
      <c r="D21" s="247">
        <v>1803726</v>
      </c>
      <c r="E21" s="248">
        <v>1803727</v>
      </c>
      <c r="F21" s="499">
        <v>1803728</v>
      </c>
      <c r="G21" s="495">
        <v>1803729</v>
      </c>
      <c r="H21" s="249"/>
    </row>
    <row r="22" spans="2:8">
      <c r="B22" s="97" t="s">
        <v>507</v>
      </c>
      <c r="C22" s="246">
        <v>1816584</v>
      </c>
      <c r="D22" s="247">
        <v>1829657</v>
      </c>
      <c r="E22" s="248">
        <v>1796058</v>
      </c>
      <c r="F22" s="499">
        <v>-1.836355120112677E-2</v>
      </c>
      <c r="G22" s="495">
        <v>-1.1299229763115827E-2</v>
      </c>
      <c r="H22" s="249"/>
    </row>
    <row r="23" spans="2:8">
      <c r="B23" s="96" t="s">
        <v>508</v>
      </c>
      <c r="C23" s="246">
        <v>296682</v>
      </c>
      <c r="D23" s="247">
        <v>230660</v>
      </c>
      <c r="E23" s="248">
        <v>276279</v>
      </c>
      <c r="F23" s="499">
        <v>0.19777594728171335</v>
      </c>
      <c r="G23" s="495">
        <v>-6.8770602867716954E-2</v>
      </c>
      <c r="H23" s="249"/>
    </row>
    <row r="24" spans="2:8" s="170" customFormat="1">
      <c r="B24" s="98" t="s">
        <v>479</v>
      </c>
      <c r="C24" s="251">
        <v>2113266</v>
      </c>
      <c r="D24" s="1366">
        <v>2060317</v>
      </c>
      <c r="E24" s="502">
        <v>2072337</v>
      </c>
      <c r="F24" s="1367">
        <v>5.8340536917377275E-3</v>
      </c>
      <c r="G24" s="497">
        <v>-1.9367651776917814E-2</v>
      </c>
      <c r="H24" s="253"/>
    </row>
    <row r="25" spans="2:8">
      <c r="B25" s="97"/>
      <c r="C25" s="246"/>
      <c r="D25" s="247"/>
      <c r="E25" s="248"/>
      <c r="F25" s="499"/>
      <c r="G25" s="495"/>
      <c r="H25" s="250"/>
    </row>
    <row r="26" spans="2:8">
      <c r="B26" s="99" t="s">
        <v>509</v>
      </c>
      <c r="C26" s="246"/>
      <c r="D26" s="247"/>
      <c r="E26" s="248"/>
      <c r="F26" s="499"/>
      <c r="G26" s="495"/>
      <c r="H26" s="250"/>
    </row>
    <row r="27" spans="2:8" ht="14.75" customHeight="1">
      <c r="B27" s="96" t="s">
        <v>327</v>
      </c>
      <c r="C27" s="246">
        <v>1318993</v>
      </c>
      <c r="D27" s="247">
        <v>1318993</v>
      </c>
      <c r="E27" s="248">
        <v>1318993</v>
      </c>
      <c r="F27" s="499">
        <v>0</v>
      </c>
      <c r="G27" s="495">
        <v>0</v>
      </c>
      <c r="H27" s="245"/>
    </row>
    <row r="28" spans="2:8">
      <c r="B28" s="97" t="s">
        <v>329</v>
      </c>
      <c r="C28" s="246">
        <v>384542</v>
      </c>
      <c r="D28" s="247">
        <v>384542</v>
      </c>
      <c r="E28" s="248">
        <v>384542</v>
      </c>
      <c r="F28" s="499">
        <v>0</v>
      </c>
      <c r="G28" s="495">
        <v>0</v>
      </c>
      <c r="H28" s="245"/>
    </row>
    <row r="29" spans="2:8">
      <c r="B29" s="96" t="s">
        <v>360</v>
      </c>
      <c r="C29" s="246">
        <v>25910975</v>
      </c>
      <c r="D29" s="247">
        <v>26651390</v>
      </c>
      <c r="E29" s="248">
        <v>32291005</v>
      </c>
      <c r="F29" s="499">
        <v>0.2116067867379525</v>
      </c>
      <c r="G29" s="495">
        <v>0.24622886633945654</v>
      </c>
      <c r="H29" s="245"/>
    </row>
    <row r="30" spans="2:8">
      <c r="B30" s="96" t="s">
        <v>850</v>
      </c>
      <c r="C30" s="246">
        <v>17616</v>
      </c>
      <c r="D30" s="247">
        <v>35535</v>
      </c>
      <c r="E30" s="248">
        <v>-245864</v>
      </c>
      <c r="F30" s="499" t="s">
        <v>846</v>
      </c>
      <c r="G30" s="495" t="s">
        <v>846</v>
      </c>
      <c r="H30" s="245"/>
    </row>
    <row r="31" spans="2:8">
      <c r="B31" s="96" t="s">
        <v>485</v>
      </c>
      <c r="C31" s="246">
        <v>10520253</v>
      </c>
      <c r="D31" s="247">
        <v>10205055</v>
      </c>
      <c r="E31" s="248">
        <v>6183790</v>
      </c>
      <c r="F31" s="499">
        <v>-0.39404638191562907</v>
      </c>
      <c r="G31" s="495">
        <v>-0.41220139857853227</v>
      </c>
      <c r="H31" s="245"/>
    </row>
    <row r="32" spans="2:8" s="170" customFormat="1">
      <c r="B32" s="98" t="s">
        <v>486</v>
      </c>
      <c r="C32" s="251">
        <v>38152379</v>
      </c>
      <c r="D32" s="252">
        <v>38595515</v>
      </c>
      <c r="E32" s="502">
        <v>39932466</v>
      </c>
      <c r="F32" s="500">
        <v>3.4640061157365044E-2</v>
      </c>
      <c r="G32" s="497">
        <v>4.6657300190900287E-2</v>
      </c>
      <c r="H32" s="253"/>
    </row>
    <row r="33" spans="2:8" ht="9" customHeight="1">
      <c r="B33" s="96"/>
      <c r="C33" s="246"/>
      <c r="D33" s="247"/>
      <c r="E33" s="248"/>
      <c r="F33" s="499"/>
      <c r="G33" s="495"/>
      <c r="H33" s="245"/>
    </row>
    <row r="34" spans="2:8" s="170" customFormat="1" ht="14.5" thickBot="1">
      <c r="B34" s="1007" t="s">
        <v>859</v>
      </c>
      <c r="C34" s="1008">
        <v>40265645</v>
      </c>
      <c r="D34" s="498">
        <v>40655832</v>
      </c>
      <c r="E34" s="1009">
        <v>42004803</v>
      </c>
      <c r="F34" s="501">
        <v>3.3180258123852932E-2</v>
      </c>
      <c r="G34" s="1010">
        <v>4.319210582619501E-2</v>
      </c>
      <c r="H34" s="254"/>
    </row>
    <row r="35" spans="2:8">
      <c r="B35" s="101"/>
      <c r="C35" s="102"/>
      <c r="D35" s="102"/>
      <c r="E35" s="102"/>
      <c r="F35" s="103"/>
      <c r="G35" s="103"/>
      <c r="H35" s="254"/>
    </row>
    <row r="36" spans="2:8" ht="14.5" thickBot="1">
      <c r="B36" s="104"/>
      <c r="C36" s="100"/>
      <c r="D36" s="100"/>
      <c r="E36" s="100"/>
      <c r="F36" s="100"/>
      <c r="G36" s="100"/>
      <c r="H36" s="245"/>
    </row>
    <row r="37" spans="2:8">
      <c r="B37" s="1110"/>
      <c r="C37" s="1986" t="s">
        <v>45</v>
      </c>
      <c r="D37" s="1987"/>
      <c r="E37" s="1988"/>
      <c r="F37" s="1989" t="s">
        <v>46</v>
      </c>
      <c r="G37" s="1990" t="s">
        <v>49</v>
      </c>
      <c r="H37" s="243"/>
    </row>
    <row r="38" spans="2:8" ht="14.5" thickBot="1">
      <c r="B38" s="1104"/>
      <c r="C38" s="993" t="s">
        <v>249</v>
      </c>
      <c r="D38" s="1561" t="s">
        <v>648</v>
      </c>
      <c r="E38" s="1561" t="s">
        <v>705</v>
      </c>
      <c r="F38" s="492" t="s">
        <v>48</v>
      </c>
      <c r="G38" s="493" t="s">
        <v>49</v>
      </c>
      <c r="H38" s="244"/>
    </row>
    <row r="39" spans="2:8">
      <c r="B39" s="841" t="s">
        <v>852</v>
      </c>
      <c r="C39" s="1011"/>
      <c r="D39" s="1012"/>
      <c r="E39" s="1012"/>
      <c r="F39" s="1013"/>
      <c r="G39" s="1647"/>
      <c r="H39" s="255"/>
    </row>
    <row r="40" spans="2:8">
      <c r="B40" s="96"/>
      <c r="C40" s="97"/>
      <c r="D40" s="105"/>
      <c r="E40" s="105"/>
      <c r="F40" s="503"/>
      <c r="G40" s="1648"/>
      <c r="H40" s="78"/>
    </row>
    <row r="41" spans="2:8" ht="25">
      <c r="B41" s="1811" t="s">
        <v>649</v>
      </c>
      <c r="C41" s="246">
        <v>1557394</v>
      </c>
      <c r="D41" s="247">
        <v>1121288</v>
      </c>
      <c r="E41" s="247">
        <v>1660468</v>
      </c>
      <c r="F41" s="494">
        <v>0.48085772789863085</v>
      </c>
      <c r="G41" s="495">
        <v>6.6183637538092477E-2</v>
      </c>
      <c r="H41" s="255"/>
    </row>
    <row r="42" spans="2:8">
      <c r="B42" s="96" t="s">
        <v>512</v>
      </c>
      <c r="C42" s="246">
        <v>18725</v>
      </c>
      <c r="D42" s="247">
        <v>24419</v>
      </c>
      <c r="E42" s="247">
        <v>21312</v>
      </c>
      <c r="F42" s="494">
        <v>-0.12723698759162946</v>
      </c>
      <c r="G42" s="495" t="s">
        <v>846</v>
      </c>
      <c r="H42" s="255"/>
    </row>
    <row r="43" spans="2:8" ht="25">
      <c r="B43" s="1111" t="s">
        <v>650</v>
      </c>
      <c r="C43" s="246">
        <v>1234</v>
      </c>
      <c r="D43" s="247">
        <v>0</v>
      </c>
      <c r="E43" s="247">
        <v>0</v>
      </c>
      <c r="F43" s="494" t="s">
        <v>846</v>
      </c>
      <c r="G43" s="495" t="s">
        <v>846</v>
      </c>
      <c r="H43" s="255"/>
    </row>
    <row r="44" spans="2:8" s="170" customFormat="1">
      <c r="B44" s="106" t="s">
        <v>851</v>
      </c>
      <c r="C44" s="251">
        <v>1577353</v>
      </c>
      <c r="D44" s="252">
        <v>1145707</v>
      </c>
      <c r="E44" s="252">
        <v>1681780</v>
      </c>
      <c r="F44" s="496">
        <v>0.46789711505646731</v>
      </c>
      <c r="G44" s="497">
        <v>6.6203950542459422E-2</v>
      </c>
      <c r="H44" s="256"/>
    </row>
    <row r="45" spans="2:8">
      <c r="B45" s="96"/>
      <c r="C45" s="246"/>
      <c r="D45" s="247"/>
      <c r="E45" s="247"/>
      <c r="F45" s="494"/>
      <c r="G45" s="495"/>
      <c r="H45" s="78"/>
    </row>
    <row r="46" spans="2:8">
      <c r="B46" s="96" t="s">
        <v>513</v>
      </c>
      <c r="C46" s="246">
        <v>-13565</v>
      </c>
      <c r="D46" s="247">
        <v>-13637</v>
      </c>
      <c r="E46" s="247">
        <v>-13129</v>
      </c>
      <c r="F46" s="494">
        <v>-3.725159492557014E-2</v>
      </c>
      <c r="G46" s="495">
        <v>-3.2141540729819389E-2</v>
      </c>
      <c r="H46" s="255"/>
    </row>
    <row r="47" spans="2:8">
      <c r="B47" s="96" t="s">
        <v>857</v>
      </c>
      <c r="C47" s="246">
        <v>-4802</v>
      </c>
      <c r="D47" s="247">
        <v>-4134</v>
      </c>
      <c r="E47" s="247">
        <v>-4958</v>
      </c>
      <c r="F47" s="494">
        <v>0.19932268988872762</v>
      </c>
      <c r="G47" s="495">
        <v>3.248646397334444E-2</v>
      </c>
      <c r="H47" s="255"/>
    </row>
    <row r="48" spans="2:8" s="170" customFormat="1">
      <c r="B48" s="106" t="s">
        <v>72</v>
      </c>
      <c r="C48" s="251">
        <v>-18367</v>
      </c>
      <c r="D48" s="252">
        <v>-17771</v>
      </c>
      <c r="E48" s="252">
        <v>-18087</v>
      </c>
      <c r="F48" s="496">
        <v>1.7781779303359405E-2</v>
      </c>
      <c r="G48" s="497">
        <v>-1.5244732400500898E-2</v>
      </c>
      <c r="H48" s="256"/>
    </row>
    <row r="49" spans="2:8">
      <c r="B49" s="96"/>
      <c r="C49" s="246"/>
      <c r="D49" s="247"/>
      <c r="E49" s="247"/>
      <c r="F49" s="494"/>
      <c r="G49" s="495"/>
      <c r="H49" s="255"/>
    </row>
    <row r="50" spans="2:8" s="170" customFormat="1">
      <c r="B50" s="107" t="s">
        <v>853</v>
      </c>
      <c r="C50" s="251">
        <v>1558986</v>
      </c>
      <c r="D50" s="252">
        <v>1127936</v>
      </c>
      <c r="E50" s="252">
        <v>1663693</v>
      </c>
      <c r="F50" s="496">
        <v>0.47498882915342716</v>
      </c>
      <c r="G50" s="497">
        <v>6.7163528088129074E-2</v>
      </c>
      <c r="H50" s="256"/>
    </row>
    <row r="51" spans="2:8">
      <c r="B51" s="96"/>
      <c r="C51" s="246"/>
      <c r="D51" s="247"/>
      <c r="E51" s="247"/>
      <c r="F51" s="494"/>
      <c r="G51" s="495"/>
      <c r="H51" s="255"/>
    </row>
    <row r="52" spans="2:8">
      <c r="B52" s="96" t="s">
        <v>854</v>
      </c>
      <c r="C52" s="246">
        <v>93</v>
      </c>
      <c r="D52" s="247">
        <v>175</v>
      </c>
      <c r="E52" s="247">
        <v>65</v>
      </c>
      <c r="F52" s="494">
        <v>-0.62857142857142856</v>
      </c>
      <c r="G52" s="495">
        <v>-0.30107526881720431</v>
      </c>
      <c r="H52" s="255"/>
    </row>
    <row r="53" spans="2:8">
      <c r="B53" s="96" t="s">
        <v>514</v>
      </c>
      <c r="C53" s="246">
        <v>111</v>
      </c>
      <c r="D53" s="247">
        <v>-7</v>
      </c>
      <c r="E53" s="247">
        <v>-295</v>
      </c>
      <c r="F53" s="494" t="s">
        <v>846</v>
      </c>
      <c r="G53" s="495" t="s">
        <v>846</v>
      </c>
      <c r="H53" s="255"/>
    </row>
    <row r="54" spans="2:8">
      <c r="B54" s="96"/>
      <c r="C54" s="246"/>
      <c r="D54" s="247"/>
      <c r="E54" s="247"/>
      <c r="F54" s="494"/>
      <c r="G54" s="495"/>
      <c r="H54" s="255"/>
    </row>
    <row r="55" spans="2:8" s="170" customFormat="1">
      <c r="B55" s="107" t="s">
        <v>471</v>
      </c>
      <c r="C55" s="251">
        <v>1559190</v>
      </c>
      <c r="D55" s="252">
        <v>1128104</v>
      </c>
      <c r="E55" s="252">
        <v>1663463</v>
      </c>
      <c r="F55" s="496">
        <v>0.47456528830675188</v>
      </c>
      <c r="G55" s="497">
        <v>6.6876390946581238E-2</v>
      </c>
      <c r="H55" s="256"/>
    </row>
    <row r="56" spans="2:8">
      <c r="B56" s="96" t="s">
        <v>73</v>
      </c>
      <c r="C56" s="246">
        <v>-43104</v>
      </c>
      <c r="D56" s="247">
        <v>-8612</v>
      </c>
      <c r="E56" s="247">
        <v>-45071</v>
      </c>
      <c r="F56" s="494" t="s">
        <v>846</v>
      </c>
      <c r="G56" s="495">
        <v>4.5633815887156641E-2</v>
      </c>
      <c r="H56" s="255"/>
    </row>
    <row r="57" spans="2:8" s="170" customFormat="1" ht="14.5" thickBot="1">
      <c r="B57" s="1014" t="s">
        <v>855</v>
      </c>
      <c r="C57" s="1008">
        <v>1516086</v>
      </c>
      <c r="D57" s="1112">
        <v>1119492</v>
      </c>
      <c r="E57" s="1112">
        <v>1618392</v>
      </c>
      <c r="F57" s="1015">
        <v>0.44564856202634767</v>
      </c>
      <c r="G57" s="1010">
        <v>6.7480340824992782E-2</v>
      </c>
      <c r="H57" s="256"/>
    </row>
    <row r="58" spans="2:8" ht="14.5" thickBot="1">
      <c r="B58" s="105"/>
      <c r="C58" s="78"/>
      <c r="D58" s="78"/>
      <c r="E58" s="78"/>
      <c r="F58" s="108"/>
      <c r="G58" s="108"/>
      <c r="H58" s="78"/>
    </row>
    <row r="59" spans="2:8" ht="15" thickBot="1">
      <c r="B59" s="109" t="s">
        <v>856</v>
      </c>
      <c r="C59" s="504">
        <v>0.98009083522681506</v>
      </c>
      <c r="D59" s="505">
        <v>0.9921135396172327</v>
      </c>
      <c r="E59" s="506">
        <v>0.98755331063200558</v>
      </c>
      <c r="F59" s="1755" t="s">
        <v>956</v>
      </c>
      <c r="G59" s="1756" t="s">
        <v>901</v>
      </c>
    </row>
    <row r="60" spans="2:8">
      <c r="B60" s="257"/>
      <c r="C60" s="257"/>
      <c r="D60" s="257"/>
      <c r="E60" s="257"/>
      <c r="F60" s="257"/>
      <c r="G60" s="257"/>
      <c r="H60" s="241"/>
    </row>
    <row r="61" spans="2:8">
      <c r="B61" s="104"/>
      <c r="C61" s="257"/>
      <c r="D61" s="257"/>
      <c r="E61" s="257"/>
      <c r="F61" s="257"/>
      <c r="G61" s="257"/>
      <c r="H61" s="241"/>
    </row>
    <row r="62" spans="2:8" ht="14.5">
      <c r="B62"/>
      <c r="C62"/>
      <c r="D62"/>
      <c r="E62"/>
      <c r="F62"/>
      <c r="G62"/>
    </row>
  </sheetData>
  <mergeCells count="7">
    <mergeCell ref="C37:E37"/>
    <mergeCell ref="F37:G37"/>
    <mergeCell ref="B3:G3"/>
    <mergeCell ref="B4:G4"/>
    <mergeCell ref="B5:G5"/>
    <mergeCell ref="C7:E7"/>
    <mergeCell ref="F7:G7"/>
  </mergeCells>
  <hyperlinks>
    <hyperlink ref="A1" location="Índice!A1" display="Volver al índice" xr:uid="{D89EA5E0-CD8A-4B02-A484-D6D5B6A5533E}"/>
  </hyperlinks>
  <pageMargins left="0.7" right="0.7" top="0.75" bottom="0.75" header="0.3" footer="0.3"/>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D1D-E6DD-4310-8DEA-AAD8E9E229CE}">
  <sheetPr>
    <tabColor rgb="FF2AD2C9"/>
  </sheetPr>
  <dimension ref="A1:AC71"/>
  <sheetViews>
    <sheetView showGridLines="0" zoomScale="85" zoomScaleNormal="85" workbookViewId="0">
      <selection sqref="A1:XFD1048576"/>
    </sheetView>
  </sheetViews>
  <sheetFormatPr baseColWidth="10" defaultColWidth="10.81640625" defaultRowHeight="14"/>
  <cols>
    <col min="1" max="1" width="10.81640625" style="46"/>
    <col min="2" max="2" width="6.54296875" style="46" customWidth="1"/>
    <col min="3" max="3" width="68.81640625" style="46" customWidth="1"/>
    <col min="4" max="6" width="14.54296875" style="46" customWidth="1"/>
    <col min="7" max="8" width="10.81640625" style="46" customWidth="1"/>
    <col min="9" max="9" width="2.54296875" style="46" customWidth="1"/>
    <col min="10" max="10" width="10.453125" style="46" customWidth="1"/>
    <col min="11" max="11" width="76.1796875" style="46" customWidth="1"/>
    <col min="12" max="14" width="14.1796875" style="46" customWidth="1"/>
    <col min="15" max="16" width="8.54296875" style="46" customWidth="1"/>
    <col min="17" max="17" width="11.453125" style="46" bestFit="1" customWidth="1"/>
    <col min="18" max="18" width="53.1796875" style="46" customWidth="1"/>
    <col min="19" max="21" width="9.81640625" style="46" customWidth="1"/>
    <col min="22" max="16384" width="10.81640625" style="46"/>
  </cols>
  <sheetData>
    <row r="1" spans="1:23">
      <c r="A1" s="547" t="s">
        <v>515</v>
      </c>
    </row>
    <row r="2" spans="1:23">
      <c r="A2" s="53"/>
      <c r="B2" s="1995" t="s">
        <v>516</v>
      </c>
      <c r="C2" s="1956"/>
      <c r="D2" s="1956"/>
      <c r="E2" s="1956"/>
      <c r="F2" s="1956"/>
      <c r="G2" s="1956"/>
      <c r="H2" s="1956"/>
      <c r="I2" s="1995" t="s">
        <v>517</v>
      </c>
      <c r="J2" s="1995"/>
      <c r="K2" s="1995"/>
      <c r="L2" s="1995"/>
      <c r="M2" s="1995"/>
      <c r="N2" s="1995"/>
      <c r="O2" s="1995"/>
      <c r="P2" s="1995"/>
      <c r="Q2" s="53"/>
      <c r="R2" s="1996" t="s">
        <v>518</v>
      </c>
      <c r="S2" s="1997"/>
      <c r="T2" s="1997"/>
      <c r="U2" s="1997"/>
    </row>
    <row r="3" spans="1:23">
      <c r="A3" s="53"/>
      <c r="B3" s="1956"/>
      <c r="C3" s="1956"/>
      <c r="D3" s="1956"/>
      <c r="E3" s="1956"/>
      <c r="F3" s="1956"/>
      <c r="G3" s="1956"/>
      <c r="H3" s="1956"/>
      <c r="I3" s="1995"/>
      <c r="J3" s="1995"/>
      <c r="K3" s="1995"/>
      <c r="L3" s="1995"/>
      <c r="M3" s="1995"/>
      <c r="N3" s="1995"/>
      <c r="O3" s="1995"/>
      <c r="P3" s="1995"/>
      <c r="Q3" s="53"/>
      <c r="R3" s="1997"/>
      <c r="S3" s="1997"/>
      <c r="T3" s="1997"/>
      <c r="U3" s="1997"/>
    </row>
    <row r="4" spans="1:23">
      <c r="A4" s="53"/>
      <c r="B4" s="1956"/>
      <c r="C4" s="1956"/>
      <c r="D4" s="1956"/>
      <c r="E4" s="1956"/>
      <c r="F4" s="1956"/>
      <c r="G4" s="1956"/>
      <c r="H4" s="1956"/>
      <c r="I4" s="1995"/>
      <c r="J4" s="1995"/>
      <c r="K4" s="1995"/>
      <c r="L4" s="1995"/>
      <c r="M4" s="1995"/>
      <c r="N4" s="1995"/>
      <c r="O4" s="1995"/>
      <c r="P4" s="1995"/>
      <c r="Q4" s="53"/>
      <c r="R4" s="1997"/>
      <c r="S4" s="1997"/>
      <c r="T4" s="1997"/>
      <c r="U4" s="1997"/>
    </row>
    <row r="5" spans="1:23" ht="14.5" thickBot="1">
      <c r="A5" s="53"/>
      <c r="B5" s="548"/>
      <c r="C5" s="548"/>
      <c r="D5" s="548"/>
      <c r="E5" s="238"/>
      <c r="F5" s="238"/>
      <c r="G5" s="238"/>
      <c r="H5" s="238"/>
      <c r="I5" s="1998"/>
      <c r="J5" s="1998"/>
      <c r="K5" s="1998"/>
      <c r="L5" s="238"/>
      <c r="M5" s="238"/>
      <c r="N5" s="238"/>
      <c r="O5" s="238"/>
      <c r="P5" s="238"/>
      <c r="Q5" s="53"/>
      <c r="R5" s="165"/>
      <c r="S5" s="165"/>
      <c r="T5" s="165"/>
      <c r="U5" s="165"/>
    </row>
    <row r="6" spans="1:23" ht="14.5">
      <c r="A6" s="53"/>
      <c r="B6"/>
      <c r="C6" s="1335"/>
      <c r="D6" s="1999" t="s">
        <v>497</v>
      </c>
      <c r="E6" s="2000"/>
      <c r="F6" s="2001"/>
      <c r="G6" s="1992" t="s">
        <v>46</v>
      </c>
      <c r="H6" s="1993"/>
      <c r="I6"/>
      <c r="J6"/>
      <c r="K6" s="796"/>
      <c r="L6" s="1999" t="s">
        <v>45</v>
      </c>
      <c r="M6" s="2000"/>
      <c r="N6" s="2001"/>
      <c r="O6" s="1992" t="s">
        <v>46</v>
      </c>
      <c r="P6" s="1993" t="s">
        <v>49</v>
      </c>
      <c r="Q6" s="53"/>
      <c r="R6" s="796"/>
      <c r="S6" s="1999" t="s">
        <v>45</v>
      </c>
      <c r="T6" s="2000"/>
      <c r="U6" s="2001"/>
      <c r="V6" s="1992" t="s">
        <v>604</v>
      </c>
      <c r="W6" s="1993" t="s">
        <v>49</v>
      </c>
    </row>
    <row r="7" spans="1:23" ht="15" thickBot="1">
      <c r="A7" s="53"/>
      <c r="B7"/>
      <c r="C7" s="1336"/>
      <c r="D7" s="1556" t="s">
        <v>703</v>
      </c>
      <c r="E7" s="1557" t="s">
        <v>646</v>
      </c>
      <c r="F7" s="1558" t="s">
        <v>704</v>
      </c>
      <c r="G7" s="549" t="s">
        <v>48</v>
      </c>
      <c r="H7" s="550" t="s">
        <v>49</v>
      </c>
      <c r="I7"/>
      <c r="J7"/>
      <c r="K7" s="1353"/>
      <c r="L7" s="552" t="s">
        <v>249</v>
      </c>
      <c r="M7" s="553" t="s">
        <v>648</v>
      </c>
      <c r="N7" s="554" t="s">
        <v>705</v>
      </c>
      <c r="O7" s="549" t="s">
        <v>48</v>
      </c>
      <c r="P7" s="550" t="s">
        <v>49</v>
      </c>
      <c r="Q7" s="53"/>
      <c r="R7" s="551"/>
      <c r="S7" s="552" t="s">
        <v>249</v>
      </c>
      <c r="T7" s="553" t="s">
        <v>648</v>
      </c>
      <c r="U7" s="554" t="s">
        <v>705</v>
      </c>
      <c r="V7" s="1633" t="s">
        <v>48</v>
      </c>
      <c r="W7" s="1611" t="s">
        <v>49</v>
      </c>
    </row>
    <row r="8" spans="1:23" ht="15.5" customHeight="1">
      <c r="A8" s="53"/>
      <c r="B8"/>
      <c r="C8" s="1337" t="s">
        <v>434</v>
      </c>
      <c r="D8" s="1016"/>
      <c r="E8" s="1017"/>
      <c r="F8" s="1018"/>
      <c r="G8" s="1016"/>
      <c r="H8" s="1018"/>
      <c r="I8"/>
      <c r="J8"/>
      <c r="K8" s="1019" t="s">
        <v>67</v>
      </c>
      <c r="L8" s="695"/>
      <c r="M8" s="1020"/>
      <c r="N8" s="1020"/>
      <c r="O8" s="695"/>
      <c r="P8" s="696"/>
      <c r="Q8" s="53"/>
      <c r="R8" s="1019" t="s">
        <v>78</v>
      </c>
      <c r="S8" s="1021"/>
      <c r="T8" s="1022"/>
      <c r="U8" s="1023"/>
      <c r="V8" s="581"/>
      <c r="W8" s="582"/>
    </row>
    <row r="9" spans="1:23" ht="15.5" customHeight="1">
      <c r="A9" s="53"/>
      <c r="B9"/>
      <c r="C9" s="1338" t="s">
        <v>498</v>
      </c>
      <c r="D9" s="366"/>
      <c r="E9" s="555"/>
      <c r="F9" s="368"/>
      <c r="G9" s="556"/>
      <c r="H9" s="557"/>
      <c r="I9"/>
      <c r="J9"/>
      <c r="K9" s="1354" t="s">
        <v>192</v>
      </c>
      <c r="L9" s="366">
        <v>4278901</v>
      </c>
      <c r="M9" s="555">
        <v>4381994</v>
      </c>
      <c r="N9" s="555">
        <v>4260384</v>
      </c>
      <c r="O9" s="556">
        <v>-2.7752205959204874E-2</v>
      </c>
      <c r="P9" s="557">
        <v>-4.3275130693605675E-3</v>
      </c>
      <c r="Q9" s="559"/>
      <c r="R9" s="558" t="s">
        <v>669</v>
      </c>
      <c r="S9" s="1793">
        <v>2.8299262238978058E-2</v>
      </c>
      <c r="T9" s="1794">
        <v>2.4398664549334152E-2</v>
      </c>
      <c r="U9" s="1795">
        <v>2.9959180399512453E-2</v>
      </c>
      <c r="V9" s="1613" t="s">
        <v>957</v>
      </c>
      <c r="W9" s="1614" t="s">
        <v>958</v>
      </c>
    </row>
    <row r="10" spans="1:23" ht="15.5" customHeight="1">
      <c r="A10" s="53"/>
      <c r="B10"/>
      <c r="C10" s="578" t="s">
        <v>435</v>
      </c>
      <c r="D10" s="560">
        <v>5842595</v>
      </c>
      <c r="E10" s="561">
        <v>5430818</v>
      </c>
      <c r="F10" s="562">
        <v>5330664</v>
      </c>
      <c r="G10" s="556">
        <v>-1.8441789063820588E-2</v>
      </c>
      <c r="H10" s="557">
        <v>-8.7620483706298311E-2</v>
      </c>
      <c r="I10"/>
      <c r="J10"/>
      <c r="K10" s="201" t="s">
        <v>667</v>
      </c>
      <c r="L10" s="366">
        <v>-1119658</v>
      </c>
      <c r="M10" s="555">
        <v>-1025087</v>
      </c>
      <c r="N10" s="555">
        <v>-975337</v>
      </c>
      <c r="O10" s="556">
        <v>-4.8532466024834964E-2</v>
      </c>
      <c r="P10" s="557">
        <v>-0.12889739545468348</v>
      </c>
      <c r="Q10" s="559"/>
      <c r="R10" s="194" t="s">
        <v>670</v>
      </c>
      <c r="S10" s="1793">
        <v>0.23338920740659033</v>
      </c>
      <c r="T10" s="1794">
        <v>0.19763877904806926</v>
      </c>
      <c r="U10" s="1795">
        <v>0.25808176639352259</v>
      </c>
      <c r="V10" s="1613" t="s">
        <v>959</v>
      </c>
      <c r="W10" s="1614" t="s">
        <v>960</v>
      </c>
    </row>
    <row r="11" spans="1:23" ht="15.5" customHeight="1">
      <c r="A11" s="53"/>
      <c r="B11"/>
      <c r="C11" s="578" t="s">
        <v>436</v>
      </c>
      <c r="D11" s="560">
        <v>30040974</v>
      </c>
      <c r="E11" s="561">
        <v>39106465</v>
      </c>
      <c r="F11" s="562">
        <v>35977823</v>
      </c>
      <c r="G11" s="556">
        <v>-8.0003191288192374E-2</v>
      </c>
      <c r="H11" s="557">
        <v>0.1976250503728674</v>
      </c>
      <c r="I11"/>
      <c r="J11"/>
      <c r="K11" s="1355" t="s">
        <v>67</v>
      </c>
      <c r="L11" s="369">
        <v>3159243</v>
      </c>
      <c r="M11" s="1101">
        <v>3356907</v>
      </c>
      <c r="N11" s="1101">
        <v>3285047</v>
      </c>
      <c r="O11" s="573">
        <v>-2.1406610311218034E-2</v>
      </c>
      <c r="P11" s="574">
        <v>3.9820931786507086E-2</v>
      </c>
      <c r="Q11" s="559"/>
      <c r="R11" s="194" t="s">
        <v>671</v>
      </c>
      <c r="S11" s="1608">
        <v>6.7135956917458856E-2</v>
      </c>
      <c r="T11" s="1609">
        <v>6.6972851838822428E-2</v>
      </c>
      <c r="U11" s="1610">
        <v>6.4846086524222829E-2</v>
      </c>
      <c r="V11" s="1617" t="s">
        <v>908</v>
      </c>
      <c r="W11" s="1618" t="s">
        <v>930</v>
      </c>
    </row>
    <row r="12" spans="1:23" ht="15.5" customHeight="1">
      <c r="A12" s="53"/>
      <c r="B12"/>
      <c r="C12" s="1338" t="s">
        <v>437</v>
      </c>
      <c r="D12" s="563">
        <v>35883569</v>
      </c>
      <c r="E12" s="564">
        <v>44537283</v>
      </c>
      <c r="F12" s="565">
        <v>41308487</v>
      </c>
      <c r="G12" s="573">
        <v>-7.2496474470613761E-2</v>
      </c>
      <c r="H12" s="574">
        <v>0.15118111579146434</v>
      </c>
      <c r="I12"/>
      <c r="J12"/>
      <c r="K12" s="51"/>
      <c r="L12" s="366"/>
      <c r="M12" s="555"/>
      <c r="N12" s="555"/>
      <c r="O12" s="556"/>
      <c r="P12" s="557"/>
      <c r="Q12" s="559"/>
      <c r="R12" s="194" t="s">
        <v>672</v>
      </c>
      <c r="S12" s="1608">
        <v>5.1126697203155366E-2</v>
      </c>
      <c r="T12" s="1609">
        <v>5.3453238076592448E-2</v>
      </c>
      <c r="U12" s="1610">
        <v>5.4188483651307913E-2</v>
      </c>
      <c r="V12" s="1617" t="s">
        <v>961</v>
      </c>
      <c r="W12" s="1618" t="s">
        <v>899</v>
      </c>
    </row>
    <row r="13" spans="1:23" ht="13.25" customHeight="1">
      <c r="A13" s="53"/>
      <c r="B13"/>
      <c r="C13" s="1338"/>
      <c r="D13" s="563"/>
      <c r="E13" s="564"/>
      <c r="F13" s="565"/>
      <c r="G13" s="573"/>
      <c r="H13" s="574"/>
      <c r="I13"/>
      <c r="J13"/>
      <c r="K13" s="51" t="s">
        <v>68</v>
      </c>
      <c r="L13" s="366">
        <v>-844152</v>
      </c>
      <c r="M13" s="555">
        <v>-786209</v>
      </c>
      <c r="N13" s="555">
        <v>-648883</v>
      </c>
      <c r="O13" s="556">
        <v>-0.17466856777269149</v>
      </c>
      <c r="P13" s="557">
        <v>-0.23131971493285569</v>
      </c>
      <c r="Q13" s="559"/>
      <c r="R13" s="194" t="s">
        <v>673</v>
      </c>
      <c r="S13" s="1608">
        <v>2.7351676424370315E-2</v>
      </c>
      <c r="T13" s="1609">
        <v>2.3351089503960764E-2</v>
      </c>
      <c r="U13" s="1610">
        <v>2.2222401458962766E-2</v>
      </c>
      <c r="V13" s="1613" t="s">
        <v>720</v>
      </c>
      <c r="W13" s="1614" t="s">
        <v>962</v>
      </c>
    </row>
    <row r="14" spans="1:23" ht="15.5" customHeight="1">
      <c r="A14" s="53"/>
      <c r="B14"/>
      <c r="C14" s="1338" t="s">
        <v>183</v>
      </c>
      <c r="D14" s="563">
        <v>415202</v>
      </c>
      <c r="E14" s="564">
        <v>19151</v>
      </c>
      <c r="F14" s="565">
        <v>776081</v>
      </c>
      <c r="G14" s="573" t="s">
        <v>937</v>
      </c>
      <c r="H14" s="574">
        <v>0.86916488841575912</v>
      </c>
      <c r="I14"/>
      <c r="J14"/>
      <c r="K14" s="51" t="s">
        <v>251</v>
      </c>
      <c r="L14" s="366">
        <v>90798</v>
      </c>
      <c r="M14" s="555">
        <v>108560</v>
      </c>
      <c r="N14" s="555">
        <v>108978</v>
      </c>
      <c r="O14" s="556">
        <v>3.8504053058216656E-3</v>
      </c>
      <c r="P14" s="557">
        <v>0.20022467455230292</v>
      </c>
      <c r="Q14" s="559"/>
      <c r="R14" s="52"/>
      <c r="S14" s="1608"/>
      <c r="T14" s="1609"/>
      <c r="U14" s="1610"/>
      <c r="V14" s="1617"/>
      <c r="W14" s="1618"/>
    </row>
    <row r="15" spans="1:23" ht="13.25" customHeight="1">
      <c r="A15" s="53"/>
      <c r="B15"/>
      <c r="C15" s="1338"/>
      <c r="D15" s="563"/>
      <c r="E15" s="564"/>
      <c r="F15" s="565"/>
      <c r="G15" s="573"/>
      <c r="H15" s="574"/>
      <c r="I15"/>
      <c r="J15"/>
      <c r="K15" s="1355" t="s">
        <v>439</v>
      </c>
      <c r="L15" s="369">
        <v>-753354</v>
      </c>
      <c r="M15" s="1101">
        <v>-677649</v>
      </c>
      <c r="N15" s="1101">
        <v>-539905</v>
      </c>
      <c r="O15" s="573">
        <v>-0.2032674732789394</v>
      </c>
      <c r="P15" s="574">
        <v>-0.28333160771695642</v>
      </c>
      <c r="Q15" s="559"/>
      <c r="R15" s="308" t="s">
        <v>543</v>
      </c>
      <c r="S15" s="1608"/>
      <c r="T15" s="1609"/>
      <c r="U15" s="1610"/>
      <c r="V15" s="1617"/>
      <c r="W15" s="1618"/>
    </row>
    <row r="16" spans="1:23" ht="15.5" customHeight="1">
      <c r="A16" s="53"/>
      <c r="B16"/>
      <c r="C16" s="1338" t="s">
        <v>440</v>
      </c>
      <c r="D16" s="563">
        <v>465261</v>
      </c>
      <c r="E16" s="564">
        <v>603635</v>
      </c>
      <c r="F16" s="565">
        <v>537503</v>
      </c>
      <c r="G16" s="573">
        <v>-0.10955627158796293</v>
      </c>
      <c r="H16" s="574">
        <v>0.15527198712120724</v>
      </c>
      <c r="I16"/>
      <c r="J16"/>
      <c r="K16" s="51"/>
      <c r="L16" s="369"/>
      <c r="M16" s="1101"/>
      <c r="N16" s="1101"/>
      <c r="O16" s="573"/>
      <c r="P16" s="574"/>
      <c r="Q16" s="559"/>
      <c r="R16" s="194" t="s">
        <v>674</v>
      </c>
      <c r="S16" s="1793">
        <v>4.6053651636419002E-2</v>
      </c>
      <c r="T16" s="1794">
        <v>3.8339474858393126E-2</v>
      </c>
      <c r="U16" s="1795">
        <v>3.727416278854475E-2</v>
      </c>
      <c r="V16" s="1613" t="s">
        <v>720</v>
      </c>
      <c r="W16" s="1614" t="s">
        <v>963</v>
      </c>
    </row>
    <row r="17" spans="1:29" ht="25.5" customHeight="1">
      <c r="A17" s="53"/>
      <c r="B17"/>
      <c r="C17" s="1338" t="s">
        <v>186</v>
      </c>
      <c r="D17" s="563">
        <v>21739359</v>
      </c>
      <c r="E17" s="564">
        <v>23375769</v>
      </c>
      <c r="F17" s="565">
        <v>24940660</v>
      </c>
      <c r="G17" s="573">
        <v>6.6945006172845045E-2</v>
      </c>
      <c r="H17" s="574">
        <v>0.1472582977262577</v>
      </c>
      <c r="I17"/>
      <c r="J17"/>
      <c r="K17" s="1356" t="s">
        <v>69</v>
      </c>
      <c r="L17" s="369">
        <v>2405889</v>
      </c>
      <c r="M17" s="1101">
        <v>2679258</v>
      </c>
      <c r="N17" s="1101">
        <v>2745142</v>
      </c>
      <c r="O17" s="573">
        <v>2.4590390324485362E-2</v>
      </c>
      <c r="P17" s="574">
        <v>0.14100941481506421</v>
      </c>
      <c r="Q17" s="559"/>
      <c r="R17" s="566" t="s">
        <v>675</v>
      </c>
      <c r="S17" s="1793">
        <v>6.55591390559144E-2</v>
      </c>
      <c r="T17" s="1794">
        <v>5.4602786829497381E-2</v>
      </c>
      <c r="U17" s="1795">
        <v>5.1815074847244028E-2</v>
      </c>
      <c r="V17" s="1613" t="s">
        <v>964</v>
      </c>
      <c r="W17" s="1614" t="s">
        <v>965</v>
      </c>
    </row>
    <row r="18" spans="1:29" ht="15.5" customHeight="1">
      <c r="A18" s="53"/>
      <c r="B18"/>
      <c r="C18" s="1338" t="s">
        <v>187</v>
      </c>
      <c r="D18" s="563">
        <v>9389695</v>
      </c>
      <c r="E18" s="564">
        <v>8277440</v>
      </c>
      <c r="F18" s="565">
        <v>8134166</v>
      </c>
      <c r="G18" s="573">
        <v>-1.7308974755479954E-2</v>
      </c>
      <c r="H18" s="574">
        <v>-0.13371350187625902</v>
      </c>
      <c r="I18"/>
      <c r="J18"/>
      <c r="K18" s="51"/>
      <c r="L18" s="366"/>
      <c r="M18" s="555"/>
      <c r="N18" s="555"/>
      <c r="O18" s="556"/>
      <c r="P18" s="557"/>
      <c r="Q18" s="559"/>
      <c r="R18" s="194" t="s">
        <v>546</v>
      </c>
      <c r="S18" s="1793">
        <v>1.3066220137753817</v>
      </c>
      <c r="T18" s="1794">
        <v>1.4702172067124732</v>
      </c>
      <c r="U18" s="1795">
        <v>1.4944605177720123</v>
      </c>
      <c r="V18" s="1613" t="s">
        <v>966</v>
      </c>
      <c r="W18" s="1614" t="s">
        <v>967</v>
      </c>
    </row>
    <row r="19" spans="1:29" ht="13.25" customHeight="1">
      <c r="A19" s="53"/>
      <c r="B19"/>
      <c r="C19" s="1338"/>
      <c r="D19" s="563"/>
      <c r="E19" s="564"/>
      <c r="F19" s="565"/>
      <c r="G19" s="573"/>
      <c r="H19" s="574"/>
      <c r="I19"/>
      <c r="J19"/>
      <c r="K19" s="1355" t="s">
        <v>70</v>
      </c>
      <c r="L19" s="366"/>
      <c r="M19" s="555"/>
      <c r="N19" s="555"/>
      <c r="O19" s="556"/>
      <c r="P19" s="557"/>
      <c r="Q19" s="559"/>
      <c r="R19" s="194" t="s">
        <v>547</v>
      </c>
      <c r="S19" s="1793">
        <v>0.91786920800722527</v>
      </c>
      <c r="T19" s="1794">
        <v>1.0323164604975656</v>
      </c>
      <c r="U19" s="1795">
        <v>1.0750686896566302</v>
      </c>
      <c r="V19" s="1613" t="s">
        <v>968</v>
      </c>
      <c r="W19" s="1614" t="s">
        <v>969</v>
      </c>
    </row>
    <row r="20" spans="1:29" ht="15.5" customHeight="1">
      <c r="A20" s="53"/>
      <c r="B20"/>
      <c r="C20" s="1338" t="s">
        <v>33</v>
      </c>
      <c r="D20" s="563">
        <v>127359955</v>
      </c>
      <c r="E20" s="564">
        <v>132053791</v>
      </c>
      <c r="F20" s="565">
        <v>131470639</v>
      </c>
      <c r="G20" s="573">
        <v>-4.4160186207755289E-3</v>
      </c>
      <c r="H20" s="574">
        <v>3.2276110650321758E-2</v>
      </c>
      <c r="I20"/>
      <c r="J20"/>
      <c r="K20" s="201" t="s">
        <v>519</v>
      </c>
      <c r="L20" s="366">
        <v>729700</v>
      </c>
      <c r="M20" s="555">
        <v>833341</v>
      </c>
      <c r="N20" s="555">
        <v>860089</v>
      </c>
      <c r="O20" s="556">
        <v>3.2097304704796714E-2</v>
      </c>
      <c r="P20" s="557">
        <v>0.17868850212416063</v>
      </c>
      <c r="Q20" s="559"/>
      <c r="R20" s="194" t="s">
        <v>676</v>
      </c>
      <c r="S20" s="1793">
        <v>2.3258208665969175E-2</v>
      </c>
      <c r="T20" s="1794">
        <v>2.0761486746460358E-2</v>
      </c>
      <c r="U20" s="1795">
        <v>1.6390283056489298E-2</v>
      </c>
      <c r="V20" s="1613" t="s">
        <v>731</v>
      </c>
      <c r="W20" s="1614" t="s">
        <v>970</v>
      </c>
    </row>
    <row r="21" spans="1:29" ht="15.5" customHeight="1">
      <c r="A21" s="53"/>
      <c r="B21"/>
      <c r="C21" s="578" t="s">
        <v>444</v>
      </c>
      <c r="D21" s="560">
        <v>121494564</v>
      </c>
      <c r="E21" s="561">
        <v>126990918</v>
      </c>
      <c r="F21" s="562">
        <v>126570181</v>
      </c>
      <c r="G21" s="556">
        <v>-3.3131266914693852E-3</v>
      </c>
      <c r="H21" s="557">
        <v>4.1776494625718398E-2</v>
      </c>
      <c r="I21"/>
      <c r="J21"/>
      <c r="K21" s="201" t="s">
        <v>520</v>
      </c>
      <c r="L21" s="366">
        <v>261882</v>
      </c>
      <c r="M21" s="555">
        <v>313538</v>
      </c>
      <c r="N21" s="555">
        <v>305799</v>
      </c>
      <c r="O21" s="556">
        <v>-2.4682813566457653E-2</v>
      </c>
      <c r="P21" s="557">
        <v>0.16769766536073499</v>
      </c>
      <c r="Q21" s="559"/>
      <c r="R21" s="194"/>
      <c r="S21" s="1793"/>
      <c r="T21" s="1794"/>
      <c r="U21" s="1795"/>
      <c r="V21" s="1617"/>
      <c r="W21" s="1618"/>
    </row>
    <row r="22" spans="1:29" ht="15.5" customHeight="1">
      <c r="A22" s="53"/>
      <c r="B22"/>
      <c r="C22" s="578" t="s">
        <v>446</v>
      </c>
      <c r="D22" s="560">
        <v>5865391</v>
      </c>
      <c r="E22" s="561">
        <v>5062873</v>
      </c>
      <c r="F22" s="562">
        <v>4900458</v>
      </c>
      <c r="G22" s="556">
        <v>-3.2079611714534419E-2</v>
      </c>
      <c r="H22" s="557">
        <v>-0.16451298813668178</v>
      </c>
      <c r="I22"/>
      <c r="J22"/>
      <c r="K22" s="201" t="s">
        <v>521</v>
      </c>
      <c r="L22" s="366">
        <v>-10530</v>
      </c>
      <c r="M22" s="555">
        <v>-19571</v>
      </c>
      <c r="N22" s="555">
        <v>11361</v>
      </c>
      <c r="O22" s="556" t="s">
        <v>846</v>
      </c>
      <c r="P22" s="557" t="s">
        <v>846</v>
      </c>
      <c r="Q22" s="559"/>
      <c r="R22" s="567" t="s">
        <v>86</v>
      </c>
      <c r="S22" s="1793"/>
      <c r="T22" s="1794"/>
      <c r="U22" s="1795"/>
      <c r="V22" s="1617"/>
      <c r="W22" s="1618"/>
    </row>
    <row r="23" spans="1:29" ht="15.5" customHeight="1">
      <c r="A23" s="53"/>
      <c r="B23"/>
      <c r="C23" s="578" t="s">
        <v>522</v>
      </c>
      <c r="D23" s="560">
        <v>-7663849</v>
      </c>
      <c r="E23" s="561">
        <v>-7443523</v>
      </c>
      <c r="F23" s="562">
        <v>-7323541</v>
      </c>
      <c r="G23" s="556">
        <v>-1.6118980219447163E-2</v>
      </c>
      <c r="H23" s="557">
        <v>-4.4404319552746929E-2</v>
      </c>
      <c r="I23"/>
      <c r="J23"/>
      <c r="K23" s="201" t="s">
        <v>449</v>
      </c>
      <c r="L23" s="366">
        <v>17957</v>
      </c>
      <c r="M23" s="555">
        <v>24881</v>
      </c>
      <c r="N23" s="555">
        <v>14635</v>
      </c>
      <c r="O23" s="556">
        <v>-0.41180016880350467</v>
      </c>
      <c r="P23" s="557">
        <v>-0.18499749401347665</v>
      </c>
      <c r="Q23" s="559"/>
      <c r="R23" s="194" t="s">
        <v>677</v>
      </c>
      <c r="S23" s="1793">
        <v>0.37550628013700549</v>
      </c>
      <c r="T23" s="1794">
        <v>0.44799961472850508</v>
      </c>
      <c r="U23" s="1795">
        <v>0.39773179644963208</v>
      </c>
      <c r="V23" s="1613" t="s">
        <v>971</v>
      </c>
      <c r="W23" s="1614" t="s">
        <v>972</v>
      </c>
    </row>
    <row r="24" spans="1:29" ht="15.5" customHeight="1" thickBot="1">
      <c r="A24" s="53"/>
      <c r="B24"/>
      <c r="C24" s="1338" t="s">
        <v>450</v>
      </c>
      <c r="D24" s="563">
        <v>119696106</v>
      </c>
      <c r="E24" s="564">
        <v>124610268</v>
      </c>
      <c r="F24" s="565">
        <v>124147098</v>
      </c>
      <c r="G24" s="573">
        <v>-3.7169489114653054E-3</v>
      </c>
      <c r="H24" s="574">
        <v>3.7185771106037484E-2</v>
      </c>
      <c r="I24"/>
      <c r="J24"/>
      <c r="K24" s="201" t="s">
        <v>451</v>
      </c>
      <c r="L24" s="366">
        <v>6525</v>
      </c>
      <c r="M24" s="555">
        <v>-1989</v>
      </c>
      <c r="N24" s="555">
        <v>784</v>
      </c>
      <c r="O24" s="556" t="s">
        <v>846</v>
      </c>
      <c r="P24" s="557">
        <v>-0.87984674329501911</v>
      </c>
      <c r="Q24" s="559"/>
      <c r="R24" s="1024" t="s">
        <v>678</v>
      </c>
      <c r="S24" s="1796">
        <v>3.2143936648611059E-2</v>
      </c>
      <c r="T24" s="1797">
        <v>3.8999731831770738E-2</v>
      </c>
      <c r="U24" s="1798">
        <v>3.3733281534849488E-2</v>
      </c>
      <c r="V24" s="1619" t="s">
        <v>973</v>
      </c>
      <c r="W24" s="1620" t="s">
        <v>878</v>
      </c>
    </row>
    <row r="25" spans="1:29" ht="13.25" customHeight="1">
      <c r="A25" s="53"/>
      <c r="B25"/>
      <c r="C25" s="1339"/>
      <c r="D25" s="563"/>
      <c r="E25" s="564"/>
      <c r="F25" s="565"/>
      <c r="G25" s="556"/>
      <c r="H25" s="557"/>
      <c r="I25"/>
      <c r="J25"/>
      <c r="K25" s="201" t="s">
        <v>523</v>
      </c>
      <c r="L25" s="366">
        <v>56939</v>
      </c>
      <c r="M25" s="555">
        <v>95118</v>
      </c>
      <c r="N25" s="555">
        <v>23975</v>
      </c>
      <c r="O25" s="556">
        <v>-0.74794465821400791</v>
      </c>
      <c r="P25" s="557">
        <v>-0.57893535186778833</v>
      </c>
      <c r="Q25" s="559"/>
      <c r="R25"/>
      <c r="S25" s="328"/>
      <c r="T25" s="328"/>
      <c r="U25" s="328"/>
    </row>
    <row r="26" spans="1:29" ht="15.5" customHeight="1">
      <c r="A26" s="53"/>
      <c r="B26"/>
      <c r="C26" s="1338" t="s">
        <v>664</v>
      </c>
      <c r="D26" s="563">
        <v>1512734</v>
      </c>
      <c r="E26" s="564">
        <v>1496066</v>
      </c>
      <c r="F26" s="565">
        <v>1643626</v>
      </c>
      <c r="G26" s="573">
        <v>9.8632012224059637E-2</v>
      </c>
      <c r="H26" s="574">
        <v>8.6526778666969867E-2</v>
      </c>
      <c r="I26"/>
      <c r="J26"/>
      <c r="K26" s="153" t="s">
        <v>524</v>
      </c>
      <c r="L26" s="369">
        <v>1062473</v>
      </c>
      <c r="M26" s="1101">
        <v>1245318</v>
      </c>
      <c r="N26" s="1101">
        <v>1216643</v>
      </c>
      <c r="O26" s="573">
        <v>-2.3026247111179635E-2</v>
      </c>
      <c r="P26" s="574">
        <v>0.14510486384124585</v>
      </c>
      <c r="Q26" s="559"/>
      <c r="R26" s="49" t="s">
        <v>525</v>
      </c>
      <c r="S26" s="328"/>
      <c r="T26" s="328"/>
      <c r="U26" s="328"/>
    </row>
    <row r="27" spans="1:29" ht="15.5" customHeight="1">
      <c r="A27" s="53"/>
      <c r="B27"/>
      <c r="C27" s="1338" t="s">
        <v>455</v>
      </c>
      <c r="D27" s="563">
        <v>322346</v>
      </c>
      <c r="E27" s="564">
        <v>528184</v>
      </c>
      <c r="F27" s="565">
        <v>639749</v>
      </c>
      <c r="G27" s="573">
        <v>0.21122374021174439</v>
      </c>
      <c r="H27" s="574">
        <v>0.98466554571795528</v>
      </c>
      <c r="I27"/>
      <c r="J27"/>
      <c r="K27" s="153"/>
      <c r="L27" s="366"/>
      <c r="M27" s="555"/>
      <c r="N27" s="555"/>
      <c r="O27" s="556"/>
      <c r="P27" s="557"/>
      <c r="Q27" s="559"/>
      <c r="R27" s="49" t="s">
        <v>526</v>
      </c>
      <c r="S27" s="1634"/>
      <c r="T27" s="1634"/>
      <c r="U27" s="1634"/>
      <c r="W27" s="569"/>
      <c r="X27" s="569"/>
      <c r="Y27" s="569"/>
      <c r="Z27" s="569"/>
      <c r="AA27" s="569"/>
      <c r="AB27" s="569"/>
      <c r="AC27" s="569"/>
    </row>
    <row r="28" spans="1:29" ht="15.5" customHeight="1">
      <c r="A28" s="53"/>
      <c r="B28"/>
      <c r="C28" s="1338" t="s">
        <v>527</v>
      </c>
      <c r="D28" s="563">
        <v>23270</v>
      </c>
      <c r="E28" s="564">
        <v>29368</v>
      </c>
      <c r="F28" s="565">
        <v>24738</v>
      </c>
      <c r="G28" s="573">
        <v>-0.1576545900299646</v>
      </c>
      <c r="H28" s="574">
        <v>6.3085517834121183E-2</v>
      </c>
      <c r="I28"/>
      <c r="J28"/>
      <c r="K28" s="1355" t="s">
        <v>72</v>
      </c>
      <c r="L28" s="366"/>
      <c r="M28" s="555"/>
      <c r="N28" s="555"/>
      <c r="O28" s="556"/>
      <c r="P28" s="557"/>
      <c r="Q28" s="559"/>
      <c r="R28" s="49" t="s">
        <v>528</v>
      </c>
      <c r="S28" s="568"/>
      <c r="T28" s="568"/>
      <c r="U28" s="568"/>
    </row>
    <row r="29" spans="1:29" ht="15.5" customHeight="1">
      <c r="A29" s="53"/>
      <c r="B29"/>
      <c r="C29" s="1338" t="s">
        <v>665</v>
      </c>
      <c r="D29" s="563">
        <v>6955937</v>
      </c>
      <c r="E29" s="564">
        <v>7500552</v>
      </c>
      <c r="F29" s="565">
        <v>8045520</v>
      </c>
      <c r="G29" s="573">
        <v>7.2657052440940353E-2</v>
      </c>
      <c r="H29" s="574">
        <v>0.15664072288176273</v>
      </c>
      <c r="I29"/>
      <c r="J29"/>
      <c r="K29" s="201" t="s">
        <v>294</v>
      </c>
      <c r="L29" s="366">
        <v>-795569</v>
      </c>
      <c r="M29" s="555">
        <v>-973566</v>
      </c>
      <c r="N29" s="555">
        <v>-979534</v>
      </c>
      <c r="O29" s="556">
        <v>6.1300415174728781E-3</v>
      </c>
      <c r="P29" s="557">
        <v>0.23123701401135541</v>
      </c>
      <c r="Q29" s="559"/>
      <c r="R29" s="49" t="s">
        <v>529</v>
      </c>
      <c r="S29" s="570"/>
      <c r="T29" s="570"/>
      <c r="U29" s="570"/>
    </row>
    <row r="30" spans="1:29" ht="13.25" customHeight="1">
      <c r="A30" s="53"/>
      <c r="B30"/>
      <c r="C30" s="1339"/>
      <c r="D30" s="563"/>
      <c r="E30" s="564"/>
      <c r="F30" s="565"/>
      <c r="G30" s="556"/>
      <c r="H30" s="557"/>
      <c r="I30"/>
      <c r="J30"/>
      <c r="K30" s="201" t="s">
        <v>530</v>
      </c>
      <c r="L30" s="366">
        <v>-630015</v>
      </c>
      <c r="M30" s="555">
        <v>-899653</v>
      </c>
      <c r="N30" s="555">
        <v>-628741</v>
      </c>
      <c r="O30" s="556">
        <v>-0.30112943546011628</v>
      </c>
      <c r="P30" s="557">
        <v>-2.0221740752204313E-3</v>
      </c>
      <c r="Q30" s="559"/>
      <c r="R30" s="49" t="s">
        <v>531</v>
      </c>
      <c r="S30" s="538"/>
      <c r="T30" s="538"/>
      <c r="U30" s="538"/>
    </row>
    <row r="31" spans="1:29" ht="15.5" customHeight="1">
      <c r="A31" s="53"/>
      <c r="B31"/>
      <c r="C31" s="1340" t="s">
        <v>502</v>
      </c>
      <c r="D31" s="563">
        <v>196403479</v>
      </c>
      <c r="E31" s="564">
        <v>210977716</v>
      </c>
      <c r="F31" s="565">
        <v>210197628</v>
      </c>
      <c r="G31" s="573">
        <v>-3.6974900230695453E-3</v>
      </c>
      <c r="H31" s="574">
        <v>7.0233730432035776E-2</v>
      </c>
      <c r="I31"/>
      <c r="J31"/>
      <c r="K31" s="201" t="s">
        <v>668</v>
      </c>
      <c r="L31" s="366">
        <v>-142270</v>
      </c>
      <c r="M31" s="555">
        <v>-154731</v>
      </c>
      <c r="N31" s="555">
        <v>-168136</v>
      </c>
      <c r="O31" s="556">
        <v>8.663422326489198E-2</v>
      </c>
      <c r="P31" s="557">
        <v>0.18180923595979476</v>
      </c>
      <c r="Q31" s="559"/>
      <c r="S31" s="538"/>
      <c r="T31" s="538"/>
      <c r="U31" s="538"/>
      <c r="V31" s="569"/>
    </row>
    <row r="32" spans="1:29" ht="13.25" customHeight="1">
      <c r="A32" s="53"/>
      <c r="B32"/>
      <c r="C32" s="1339"/>
      <c r="D32" s="563"/>
      <c r="E32" s="564"/>
      <c r="F32" s="565"/>
      <c r="G32" s="556"/>
      <c r="H32" s="557"/>
      <c r="I32"/>
      <c r="J32"/>
      <c r="K32" s="201" t="s">
        <v>532</v>
      </c>
      <c r="L32" s="366">
        <v>-52973</v>
      </c>
      <c r="M32" s="555">
        <v>-104374</v>
      </c>
      <c r="N32" s="555">
        <v>-53526</v>
      </c>
      <c r="O32" s="556">
        <v>-0.48717113457374445</v>
      </c>
      <c r="P32" s="557">
        <v>1.0439280388122252E-2</v>
      </c>
      <c r="Q32" s="559"/>
      <c r="S32" s="49"/>
      <c r="T32" s="49"/>
      <c r="U32" s="49"/>
      <c r="V32" s="302"/>
    </row>
    <row r="33" spans="1:22" ht="15.5" customHeight="1">
      <c r="A33" s="53"/>
      <c r="B33"/>
      <c r="C33" s="1338" t="s">
        <v>503</v>
      </c>
      <c r="D33" s="563"/>
      <c r="E33" s="564"/>
      <c r="F33" s="565"/>
      <c r="G33" s="556"/>
      <c r="H33" s="557"/>
      <c r="I33"/>
      <c r="J33"/>
      <c r="K33" s="153" t="s">
        <v>72</v>
      </c>
      <c r="L33" s="369">
        <v>-1620827</v>
      </c>
      <c r="M33" s="1101">
        <v>-2132324</v>
      </c>
      <c r="N33" s="1101">
        <v>-1829937</v>
      </c>
      <c r="O33" s="573">
        <v>-0.14181100057964924</v>
      </c>
      <c r="P33" s="574">
        <v>0.12901438586598077</v>
      </c>
      <c r="Q33" s="559"/>
      <c r="S33" s="49"/>
      <c r="T33" s="49"/>
      <c r="U33" s="49"/>
      <c r="V33" s="302"/>
    </row>
    <row r="34" spans="1:22" ht="15.5" customHeight="1">
      <c r="A34" s="53"/>
      <c r="B34"/>
      <c r="C34" s="1341" t="s">
        <v>76</v>
      </c>
      <c r="D34" s="563"/>
      <c r="E34" s="564"/>
      <c r="F34" s="565"/>
      <c r="G34" s="556"/>
      <c r="H34" s="557"/>
      <c r="I34"/>
      <c r="J34"/>
      <c r="K34" s="153"/>
      <c r="L34" s="366"/>
      <c r="M34" s="555"/>
      <c r="N34" s="555"/>
      <c r="O34" s="556"/>
      <c r="P34" s="557"/>
      <c r="Q34" s="559"/>
      <c r="S34" s="49"/>
      <c r="T34" s="49"/>
      <c r="U34" s="49"/>
      <c r="V34" s="302"/>
    </row>
    <row r="35" spans="1:22" ht="15.5" customHeight="1">
      <c r="A35" s="53"/>
      <c r="B35"/>
      <c r="C35" s="578" t="s">
        <v>435</v>
      </c>
      <c r="D35" s="560">
        <v>38519886</v>
      </c>
      <c r="E35" s="561">
        <v>44280933</v>
      </c>
      <c r="F35" s="562">
        <v>46181912</v>
      </c>
      <c r="G35" s="556">
        <v>4.292996717119759E-2</v>
      </c>
      <c r="H35" s="557">
        <v>0.19891092097209218</v>
      </c>
      <c r="I35"/>
      <c r="J35"/>
      <c r="K35" s="1355" t="s">
        <v>471</v>
      </c>
      <c r="L35" s="369">
        <v>1847535</v>
      </c>
      <c r="M35" s="1101">
        <v>1792252</v>
      </c>
      <c r="N35" s="1101">
        <v>2131848</v>
      </c>
      <c r="O35" s="573">
        <v>0.18948005079642818</v>
      </c>
      <c r="P35" s="574">
        <v>0.15388774772873046</v>
      </c>
      <c r="Q35" s="559"/>
      <c r="S35" s="49"/>
      <c r="T35" s="49"/>
      <c r="U35" s="49"/>
    </row>
    <row r="36" spans="1:22" ht="15.5" customHeight="1">
      <c r="A36" s="53"/>
      <c r="B36"/>
      <c r="C36" s="578" t="s">
        <v>436</v>
      </c>
      <c r="D36" s="560">
        <v>94436692</v>
      </c>
      <c r="E36" s="561">
        <v>103434795</v>
      </c>
      <c r="F36" s="562">
        <v>100410686</v>
      </c>
      <c r="G36" s="556">
        <v>-2.9236863668555633E-2</v>
      </c>
      <c r="H36" s="557">
        <v>6.325924673430959E-2</v>
      </c>
      <c r="I36"/>
      <c r="J36"/>
      <c r="K36" s="1355"/>
      <c r="L36" s="366"/>
      <c r="M36" s="555"/>
      <c r="N36" s="555"/>
      <c r="O36" s="556"/>
      <c r="P36" s="557"/>
      <c r="Q36" s="559"/>
      <c r="S36" s="49"/>
      <c r="T36" s="49"/>
      <c r="U36" s="49"/>
    </row>
    <row r="37" spans="1:22" ht="15.5" customHeight="1">
      <c r="A37" s="53"/>
      <c r="B37"/>
      <c r="C37" s="1103" t="s">
        <v>470</v>
      </c>
      <c r="D37" s="563">
        <v>132956578</v>
      </c>
      <c r="E37" s="564">
        <v>147715728</v>
      </c>
      <c r="F37" s="565">
        <v>146592598</v>
      </c>
      <c r="G37" s="573">
        <v>-7.6033203451429353E-3</v>
      </c>
      <c r="H37" s="574">
        <v>0.10255995006128993</v>
      </c>
      <c r="I37"/>
      <c r="J37"/>
      <c r="K37" s="1357" t="s">
        <v>73</v>
      </c>
      <c r="L37" s="366">
        <v>-462579</v>
      </c>
      <c r="M37" s="555">
        <v>-517677</v>
      </c>
      <c r="N37" s="555">
        <v>-549462</v>
      </c>
      <c r="O37" s="556">
        <v>6.1399289518367629E-2</v>
      </c>
      <c r="P37" s="557">
        <v>0.18782305292717569</v>
      </c>
      <c r="Q37" s="559"/>
      <c r="R37" s="53"/>
      <c r="S37" s="53"/>
      <c r="T37" s="53"/>
      <c r="U37" s="53"/>
    </row>
    <row r="38" spans="1:22" ht="13.25" customHeight="1">
      <c r="A38" s="53"/>
      <c r="B38"/>
      <c r="C38" s="1342"/>
      <c r="D38" s="563"/>
      <c r="E38" s="564"/>
      <c r="F38" s="565"/>
      <c r="G38" s="573"/>
      <c r="H38" s="574"/>
      <c r="I38"/>
      <c r="J38"/>
      <c r="K38" s="1357"/>
      <c r="L38" s="366"/>
      <c r="M38" s="555"/>
      <c r="N38" s="555"/>
      <c r="O38" s="556"/>
      <c r="P38" s="557"/>
      <c r="Q38" s="559"/>
      <c r="R38" s="53"/>
      <c r="S38" s="53"/>
      <c r="T38" s="53"/>
      <c r="U38" s="53"/>
    </row>
    <row r="39" spans="1:22" ht="15.5" customHeight="1">
      <c r="A39" s="53"/>
      <c r="B39"/>
      <c r="C39" s="1343" t="s">
        <v>472</v>
      </c>
      <c r="D39" s="563">
        <v>7388795</v>
      </c>
      <c r="E39" s="564">
        <v>7203885</v>
      </c>
      <c r="F39" s="565">
        <v>7892912</v>
      </c>
      <c r="G39" s="573">
        <v>9.5646585141211993E-2</v>
      </c>
      <c r="H39" s="574">
        <v>6.8227227849737337E-2</v>
      </c>
      <c r="I39"/>
      <c r="J39"/>
      <c r="K39" s="1357" t="s">
        <v>474</v>
      </c>
      <c r="L39" s="366">
        <v>1384956</v>
      </c>
      <c r="M39" s="555">
        <v>1274575</v>
      </c>
      <c r="N39" s="555">
        <v>1582386</v>
      </c>
      <c r="O39" s="556">
        <v>0.24150089245434753</v>
      </c>
      <c r="P39" s="557">
        <v>0.14255326523008674</v>
      </c>
      <c r="Q39" s="559"/>
      <c r="S39" s="53"/>
      <c r="T39" s="53"/>
      <c r="U39" s="53"/>
    </row>
    <row r="40" spans="1:22" ht="15.5" customHeight="1">
      <c r="A40" s="53"/>
      <c r="B40"/>
      <c r="C40" s="578" t="s">
        <v>177</v>
      </c>
      <c r="D40" s="560">
        <v>6854368</v>
      </c>
      <c r="E40" s="561">
        <v>6646830</v>
      </c>
      <c r="F40" s="562">
        <v>7064476</v>
      </c>
      <c r="G40" s="556">
        <v>6.2833862156847706E-2</v>
      </c>
      <c r="H40" s="557">
        <v>3.0653154309777355E-2</v>
      </c>
      <c r="I40"/>
      <c r="J40"/>
      <c r="K40" s="1358" t="s">
        <v>74</v>
      </c>
      <c r="L40" s="366">
        <v>-4630</v>
      </c>
      <c r="M40" s="555">
        <v>-5867</v>
      </c>
      <c r="N40" s="555">
        <v>-4721</v>
      </c>
      <c r="O40" s="556">
        <v>-0.19532981080620418</v>
      </c>
      <c r="P40" s="557">
        <v>1.9654427645788338E-2</v>
      </c>
      <c r="Q40" s="559"/>
      <c r="S40" s="53"/>
      <c r="T40" s="53"/>
      <c r="U40" s="53"/>
    </row>
    <row r="41" spans="1:22" ht="15.5" customHeight="1" thickBot="1">
      <c r="A41" s="53"/>
      <c r="B41"/>
      <c r="C41" s="578" t="s">
        <v>178</v>
      </c>
      <c r="D41" s="560">
        <v>534427</v>
      </c>
      <c r="E41" s="561">
        <v>557055</v>
      </c>
      <c r="F41" s="562">
        <v>828436</v>
      </c>
      <c r="G41" s="556">
        <v>0.4871709256716123</v>
      </c>
      <c r="H41" s="557">
        <v>0.55013874673248175</v>
      </c>
      <c r="I41" s="53"/>
      <c r="J41" s="53"/>
      <c r="K41" s="1359" t="s">
        <v>533</v>
      </c>
      <c r="L41" s="1025">
        <v>1380326</v>
      </c>
      <c r="M41" s="376">
        <v>1268708</v>
      </c>
      <c r="N41" s="376">
        <v>1577665</v>
      </c>
      <c r="O41" s="1026">
        <v>0.24352096778770213</v>
      </c>
      <c r="P41" s="1027">
        <v>0.14296550235234284</v>
      </c>
      <c r="Q41" s="53"/>
      <c r="S41" s="53"/>
      <c r="T41" s="53"/>
      <c r="U41" s="53"/>
    </row>
    <row r="42" spans="1:22" ht="13.25" customHeight="1">
      <c r="A42" s="53"/>
      <c r="B42"/>
      <c r="C42" s="1339"/>
      <c r="D42" s="1344"/>
      <c r="E42" s="1345"/>
      <c r="F42" s="1346"/>
      <c r="G42" s="556"/>
      <c r="H42" s="557"/>
      <c r="Q42" s="53"/>
      <c r="R42" s="302"/>
      <c r="S42" s="53"/>
      <c r="T42" s="53"/>
      <c r="U42" s="53"/>
    </row>
    <row r="43" spans="1:22" ht="15.5" customHeight="1">
      <c r="A43" s="53"/>
      <c r="B43"/>
      <c r="C43" s="1338" t="s">
        <v>176</v>
      </c>
      <c r="D43" s="563">
        <v>10160253</v>
      </c>
      <c r="E43" s="564">
        <v>10165266</v>
      </c>
      <c r="F43" s="565">
        <v>10314235</v>
      </c>
      <c r="G43" s="573">
        <v>1.4654707510851166E-2</v>
      </c>
      <c r="H43" s="574">
        <v>1.5155331269802041E-2</v>
      </c>
      <c r="K43" s="49" t="s">
        <v>534</v>
      </c>
      <c r="L43" s="53"/>
      <c r="M43" s="49"/>
      <c r="N43" s="49"/>
      <c r="O43" s="49"/>
      <c r="P43" s="49"/>
      <c r="Q43" s="53"/>
      <c r="R43" s="302"/>
      <c r="S43" s="53"/>
      <c r="T43" s="53"/>
      <c r="U43" s="53"/>
    </row>
    <row r="44" spans="1:22" ht="15.5" customHeight="1">
      <c r="A44" s="53"/>
      <c r="B44"/>
      <c r="C44" s="1338" t="s">
        <v>507</v>
      </c>
      <c r="D44" s="563">
        <v>13833480</v>
      </c>
      <c r="E44" s="564">
        <v>13627208</v>
      </c>
      <c r="F44" s="565">
        <v>10759498</v>
      </c>
      <c r="G44" s="573">
        <v>-0.21044002557236963</v>
      </c>
      <c r="H44" s="574">
        <v>-0.22221321026957785</v>
      </c>
      <c r="K44" s="821" t="s">
        <v>535</v>
      </c>
      <c r="L44" s="572"/>
      <c r="M44" s="572"/>
      <c r="N44" s="572"/>
      <c r="O44" s="537"/>
      <c r="P44" s="537"/>
      <c r="Q44" s="53"/>
      <c r="R44" s="538"/>
      <c r="S44" s="53"/>
      <c r="T44" s="53"/>
      <c r="U44" s="53"/>
    </row>
    <row r="45" spans="1:22" ht="15.5" customHeight="1">
      <c r="A45" s="53"/>
      <c r="B45"/>
      <c r="C45" s="1338" t="s">
        <v>455</v>
      </c>
      <c r="D45" s="563">
        <v>322346</v>
      </c>
      <c r="E45" s="564">
        <v>528184</v>
      </c>
      <c r="F45" s="565">
        <v>639749</v>
      </c>
      <c r="G45" s="573">
        <v>0.21122374021174439</v>
      </c>
      <c r="H45" s="574">
        <v>0.98466554571795528</v>
      </c>
      <c r="I45" s="1994"/>
      <c r="J45" s="1994"/>
      <c r="K45" s="1994"/>
      <c r="L45" s="1994"/>
      <c r="M45" s="1994"/>
      <c r="N45" s="1994"/>
      <c r="O45" s="1994"/>
      <c r="P45" s="1994"/>
      <c r="Q45" s="53"/>
      <c r="R45" s="53"/>
      <c r="S45" s="53"/>
      <c r="T45" s="53"/>
      <c r="U45" s="53"/>
    </row>
    <row r="46" spans="1:22" ht="15.5" customHeight="1">
      <c r="A46" s="53"/>
      <c r="B46"/>
      <c r="C46" s="1338" t="s">
        <v>536</v>
      </c>
      <c r="D46" s="563">
        <v>0</v>
      </c>
      <c r="E46" s="564">
        <v>0</v>
      </c>
      <c r="F46" s="565">
        <v>367988</v>
      </c>
      <c r="G46" s="573" t="s">
        <v>846</v>
      </c>
      <c r="H46" s="574" t="s">
        <v>846</v>
      </c>
      <c r="I46" s="1994"/>
      <c r="J46" s="1994"/>
      <c r="K46" s="1994"/>
      <c r="L46" s="1994"/>
      <c r="M46" s="1994"/>
      <c r="N46" s="1994"/>
      <c r="O46" s="1994"/>
      <c r="P46" s="1994"/>
      <c r="Q46" s="53"/>
      <c r="R46" s="53"/>
      <c r="S46" s="53"/>
      <c r="T46" s="53"/>
      <c r="U46" s="53"/>
    </row>
    <row r="47" spans="1:22" ht="15.5" customHeight="1">
      <c r="A47" s="53"/>
      <c r="B47"/>
      <c r="C47" s="1347" t="s">
        <v>666</v>
      </c>
      <c r="D47" s="563">
        <v>9283873</v>
      </c>
      <c r="E47" s="564">
        <v>5585850</v>
      </c>
      <c r="F47" s="565">
        <v>10599135</v>
      </c>
      <c r="G47" s="573">
        <v>0.89749724750933157</v>
      </c>
      <c r="H47" s="574">
        <v>0.14167169240682204</v>
      </c>
      <c r="I47" s="53"/>
      <c r="J47" s="53"/>
      <c r="K47" s="53"/>
      <c r="L47" s="53"/>
      <c r="M47" s="53"/>
      <c r="N47" s="53"/>
      <c r="O47" s="53"/>
      <c r="P47" s="53"/>
      <c r="Q47" s="53"/>
      <c r="R47" s="53"/>
      <c r="S47" s="53"/>
      <c r="T47" s="53"/>
      <c r="U47" s="53"/>
    </row>
    <row r="48" spans="1:22" ht="15.5" customHeight="1">
      <c r="A48" s="53"/>
      <c r="B48"/>
      <c r="C48" s="1348" t="s">
        <v>479</v>
      </c>
      <c r="D48" s="563">
        <v>173945325</v>
      </c>
      <c r="E48" s="564">
        <v>184826121</v>
      </c>
      <c r="F48" s="565">
        <v>187166115</v>
      </c>
      <c r="G48" s="573">
        <v>1.2660515663800572E-2</v>
      </c>
      <c r="H48" s="574">
        <v>7.6005434466261165E-2</v>
      </c>
      <c r="I48" s="53"/>
      <c r="J48" s="53"/>
      <c r="K48" s="53"/>
      <c r="L48" s="53"/>
      <c r="M48" s="53"/>
      <c r="N48" s="53"/>
      <c r="O48" s="53"/>
      <c r="P48" s="53"/>
      <c r="Q48" s="53"/>
      <c r="R48" s="53"/>
      <c r="S48" s="53"/>
      <c r="T48" s="53"/>
      <c r="U48" s="53"/>
    </row>
    <row r="49" spans="1:21" ht="13.25" customHeight="1">
      <c r="A49" s="53"/>
      <c r="B49"/>
      <c r="C49" s="1348"/>
      <c r="D49" s="563"/>
      <c r="E49" s="564"/>
      <c r="F49" s="565"/>
      <c r="G49" s="573"/>
      <c r="H49" s="574"/>
      <c r="I49" s="53"/>
      <c r="J49" s="53"/>
      <c r="K49" s="53"/>
      <c r="L49" s="53"/>
      <c r="M49" s="53"/>
      <c r="N49" s="53"/>
      <c r="O49" s="53"/>
      <c r="P49" s="53"/>
      <c r="Q49" s="53"/>
      <c r="R49" s="53"/>
      <c r="S49" s="53"/>
      <c r="T49" s="53"/>
      <c r="U49" s="53"/>
    </row>
    <row r="50" spans="1:21" ht="15.5" customHeight="1">
      <c r="A50" s="53"/>
      <c r="B50"/>
      <c r="C50" s="1347" t="s">
        <v>509</v>
      </c>
      <c r="D50" s="563">
        <v>22315713</v>
      </c>
      <c r="E50" s="564">
        <v>26007483</v>
      </c>
      <c r="F50" s="565">
        <v>22896863</v>
      </c>
      <c r="G50" s="573">
        <v>-0.11960480758557065</v>
      </c>
      <c r="H50" s="574">
        <v>2.6042188300234907E-2</v>
      </c>
      <c r="I50" s="53"/>
      <c r="J50" s="53"/>
      <c r="K50" s="53"/>
      <c r="L50" s="53"/>
      <c r="M50" s="53"/>
      <c r="N50" s="53"/>
      <c r="O50" s="53"/>
      <c r="P50" s="53"/>
      <c r="Q50" s="53"/>
      <c r="R50" s="53"/>
      <c r="S50" s="53"/>
      <c r="T50" s="53"/>
      <c r="U50" s="53"/>
    </row>
    <row r="51" spans="1:21" ht="15.5" customHeight="1">
      <c r="A51" s="53"/>
      <c r="B51"/>
      <c r="C51" s="1332" t="s">
        <v>327</v>
      </c>
      <c r="D51" s="560">
        <v>12679794</v>
      </c>
      <c r="E51" s="561">
        <v>12679794</v>
      </c>
      <c r="F51" s="562">
        <v>12679794</v>
      </c>
      <c r="G51" s="556">
        <v>0</v>
      </c>
      <c r="H51" s="557">
        <v>0</v>
      </c>
      <c r="I51" s="53"/>
      <c r="J51" s="53"/>
      <c r="K51" s="53"/>
      <c r="L51" s="53"/>
      <c r="M51" s="53"/>
      <c r="N51" s="53"/>
      <c r="O51" s="53"/>
      <c r="P51" s="53"/>
      <c r="Q51" s="53"/>
      <c r="R51" s="53"/>
      <c r="S51" s="53"/>
      <c r="T51" s="53"/>
      <c r="U51" s="53"/>
    </row>
    <row r="52" spans="1:21" ht="15.5" customHeight="1">
      <c r="A52" s="53"/>
      <c r="B52"/>
      <c r="C52" s="1332" t="s">
        <v>360</v>
      </c>
      <c r="D52" s="560">
        <v>6372059</v>
      </c>
      <c r="E52" s="561">
        <v>5905440</v>
      </c>
      <c r="F52" s="562">
        <v>5905440</v>
      </c>
      <c r="G52" s="556">
        <v>0</v>
      </c>
      <c r="H52" s="557">
        <v>-7.3228920196752728E-2</v>
      </c>
      <c r="I52" s="53"/>
      <c r="J52" s="53"/>
      <c r="K52" s="53"/>
      <c r="L52" s="53"/>
      <c r="M52" s="53"/>
      <c r="N52" s="53"/>
      <c r="O52" s="53"/>
      <c r="P52" s="53"/>
      <c r="Q52" s="53"/>
      <c r="R52" s="53"/>
      <c r="S52" s="53"/>
      <c r="T52" s="53"/>
      <c r="U52" s="53"/>
    </row>
    <row r="53" spans="1:21" ht="15.5" customHeight="1">
      <c r="A53" s="53"/>
      <c r="B53"/>
      <c r="C53" s="1332" t="s">
        <v>510</v>
      </c>
      <c r="D53" s="560">
        <v>-159740</v>
      </c>
      <c r="E53" s="561">
        <v>82590</v>
      </c>
      <c r="F53" s="562">
        <v>141193</v>
      </c>
      <c r="G53" s="556">
        <v>0.70956532267829031</v>
      </c>
      <c r="H53" s="557" t="s">
        <v>846</v>
      </c>
      <c r="I53" s="53"/>
      <c r="J53" s="53"/>
      <c r="K53" s="53"/>
      <c r="L53" s="53"/>
      <c r="M53" s="53"/>
      <c r="N53" s="53"/>
      <c r="O53" s="53"/>
      <c r="P53" s="53"/>
      <c r="Q53" s="53"/>
      <c r="R53" s="53"/>
      <c r="S53" s="53"/>
      <c r="T53" s="53"/>
      <c r="U53" s="53"/>
    </row>
    <row r="54" spans="1:21" ht="15.5" customHeight="1">
      <c r="A54" s="53"/>
      <c r="B54"/>
      <c r="C54" s="1332" t="s">
        <v>511</v>
      </c>
      <c r="D54" s="560">
        <v>3423600</v>
      </c>
      <c r="E54" s="561">
        <v>7339659</v>
      </c>
      <c r="F54" s="562">
        <v>4170436</v>
      </c>
      <c r="G54" s="556">
        <v>-0.43179431088011039</v>
      </c>
      <c r="H54" s="557">
        <v>0.2181434747049889</v>
      </c>
      <c r="I54" s="53"/>
      <c r="J54" s="53"/>
      <c r="K54" s="53"/>
      <c r="L54" s="53"/>
      <c r="M54" s="53"/>
      <c r="N54" s="53"/>
      <c r="O54" s="53"/>
      <c r="P54" s="53"/>
      <c r="Q54" s="53"/>
      <c r="R54" s="53"/>
      <c r="S54" s="53"/>
      <c r="T54" s="53"/>
      <c r="U54" s="53"/>
    </row>
    <row r="55" spans="1:21" ht="13.25" customHeight="1">
      <c r="A55" s="53"/>
      <c r="B55"/>
      <c r="C55" s="1333"/>
      <c r="D55" s="563"/>
      <c r="E55" s="564"/>
      <c r="F55" s="565"/>
      <c r="G55" s="556"/>
      <c r="H55" s="557"/>
      <c r="I55" s="53"/>
      <c r="J55" s="53"/>
      <c r="K55" s="53"/>
      <c r="L55" s="53"/>
      <c r="M55" s="53"/>
      <c r="N55" s="53"/>
      <c r="O55" s="53"/>
      <c r="P55" s="53"/>
      <c r="Q55" s="53"/>
      <c r="R55" s="53"/>
      <c r="S55" s="53"/>
      <c r="T55" s="53"/>
      <c r="U55" s="53"/>
    </row>
    <row r="56" spans="1:21" ht="15.5" customHeight="1">
      <c r="A56" s="53"/>
      <c r="B56"/>
      <c r="C56" s="1334" t="s">
        <v>74</v>
      </c>
      <c r="D56" s="560">
        <v>142441</v>
      </c>
      <c r="E56" s="561">
        <v>144112</v>
      </c>
      <c r="F56" s="562">
        <v>134650</v>
      </c>
      <c r="G56" s="556">
        <v>-6.5657266570445211E-2</v>
      </c>
      <c r="H56" s="557">
        <v>-5.4696330410485744E-2</v>
      </c>
      <c r="I56" s="53"/>
      <c r="J56" s="53"/>
      <c r="K56" s="53"/>
      <c r="L56" s="53"/>
      <c r="M56" s="53"/>
      <c r="N56" s="53"/>
      <c r="O56" s="53"/>
      <c r="P56" s="53"/>
      <c r="Q56" s="53"/>
      <c r="R56" s="53"/>
      <c r="S56" s="53"/>
      <c r="T56" s="53"/>
      <c r="U56" s="53"/>
    </row>
    <row r="57" spans="1:21" ht="13.25" customHeight="1">
      <c r="A57" s="53"/>
      <c r="B57"/>
      <c r="C57" s="1349"/>
      <c r="D57" s="563"/>
      <c r="E57" s="564"/>
      <c r="F57" s="565"/>
      <c r="G57" s="556"/>
      <c r="H57" s="557"/>
      <c r="I57" s="53"/>
      <c r="J57" s="53"/>
      <c r="K57" s="53"/>
      <c r="L57" s="53"/>
      <c r="M57" s="53"/>
      <c r="N57" s="53"/>
      <c r="O57" s="53"/>
      <c r="P57" s="53"/>
      <c r="Q57" s="53"/>
      <c r="R57" s="53"/>
      <c r="S57" s="53"/>
      <c r="T57" s="53"/>
      <c r="U57" s="53"/>
    </row>
    <row r="58" spans="1:21" ht="15.5" customHeight="1">
      <c r="A58" s="53"/>
      <c r="B58"/>
      <c r="C58" s="1340" t="s">
        <v>486</v>
      </c>
      <c r="D58" s="563">
        <v>22458154</v>
      </c>
      <c r="E58" s="564">
        <v>26151595</v>
      </c>
      <c r="F58" s="565">
        <v>23031513</v>
      </c>
      <c r="G58" s="573">
        <v>-0.11930752216069421</v>
      </c>
      <c r="H58" s="574">
        <v>2.5530103676375183E-2</v>
      </c>
      <c r="I58" s="53"/>
      <c r="J58" s="53"/>
      <c r="K58" s="53"/>
      <c r="L58" s="53"/>
      <c r="M58" s="53"/>
      <c r="N58" s="53"/>
      <c r="O58" s="53"/>
      <c r="P58" s="53"/>
      <c r="Q58" s="53"/>
      <c r="R58" s="53"/>
      <c r="S58" s="53"/>
      <c r="T58" s="53"/>
      <c r="U58" s="53"/>
    </row>
    <row r="59" spans="1:21" ht="13.5" customHeight="1">
      <c r="A59" s="53"/>
      <c r="B59"/>
      <c r="C59" s="1350"/>
      <c r="D59" s="563"/>
      <c r="E59" s="564"/>
      <c r="F59" s="565"/>
      <c r="G59" s="556"/>
      <c r="H59" s="557"/>
      <c r="I59" s="53"/>
      <c r="J59" s="53"/>
      <c r="K59" s="53"/>
      <c r="L59" s="53"/>
      <c r="M59" s="53"/>
      <c r="N59" s="53"/>
      <c r="O59" s="53"/>
      <c r="P59" s="53"/>
      <c r="Q59" s="53"/>
      <c r="R59" s="53"/>
      <c r="S59" s="53"/>
      <c r="T59" s="53"/>
      <c r="U59" s="53"/>
    </row>
    <row r="60" spans="1:21" ht="15.5" customHeight="1">
      <c r="A60" s="53"/>
      <c r="B60"/>
      <c r="C60" s="1338" t="s">
        <v>487</v>
      </c>
      <c r="D60" s="563">
        <v>196403479</v>
      </c>
      <c r="E60" s="564">
        <v>210977716</v>
      </c>
      <c r="F60" s="565">
        <v>210197628</v>
      </c>
      <c r="G60" s="573">
        <v>-3.6974900230695453E-3</v>
      </c>
      <c r="H60" s="574">
        <v>7.0233730432035776E-2</v>
      </c>
      <c r="I60" s="53"/>
      <c r="J60" s="53"/>
      <c r="K60" s="53"/>
      <c r="L60" s="53"/>
      <c r="M60" s="53"/>
      <c r="N60" s="53"/>
      <c r="O60" s="53"/>
      <c r="P60" s="53"/>
      <c r="Q60" s="53"/>
      <c r="R60" s="53"/>
      <c r="S60" s="53"/>
      <c r="T60" s="53"/>
      <c r="U60" s="53"/>
    </row>
    <row r="61" spans="1:21" ht="13.25" customHeight="1">
      <c r="A61" s="53"/>
      <c r="B61"/>
      <c r="C61" s="1350"/>
      <c r="D61" s="563"/>
      <c r="E61" s="564"/>
      <c r="F61" s="565"/>
      <c r="G61" s="556"/>
      <c r="H61" s="557"/>
      <c r="I61" s="53"/>
      <c r="J61" s="53"/>
      <c r="K61" s="53"/>
      <c r="L61" s="53"/>
      <c r="M61" s="53"/>
      <c r="N61" s="53"/>
      <c r="O61" s="53"/>
      <c r="P61" s="53"/>
      <c r="Q61" s="53"/>
      <c r="R61" s="53"/>
      <c r="S61" s="53"/>
      <c r="T61" s="53"/>
      <c r="U61" s="53"/>
    </row>
    <row r="62" spans="1:21" ht="15.5" customHeight="1">
      <c r="A62" s="53"/>
      <c r="B62"/>
      <c r="C62" s="1350" t="s">
        <v>537</v>
      </c>
      <c r="D62" s="560">
        <v>151059953</v>
      </c>
      <c r="E62" s="561">
        <v>139066953</v>
      </c>
      <c r="F62" s="562">
        <v>136896925</v>
      </c>
      <c r="G62" s="556">
        <v>-1.5604196059433329E-2</v>
      </c>
      <c r="H62" s="557">
        <v>-9.375766189997424E-2</v>
      </c>
      <c r="I62" s="53"/>
      <c r="J62" s="53"/>
      <c r="K62" s="53"/>
      <c r="L62" s="53"/>
      <c r="M62" s="53"/>
      <c r="N62" s="53"/>
      <c r="O62" s="53"/>
      <c r="P62" s="53"/>
      <c r="Q62" s="53"/>
      <c r="R62" s="53"/>
      <c r="S62" s="53"/>
      <c r="T62" s="53"/>
      <c r="U62" s="53"/>
    </row>
    <row r="63" spans="1:21" ht="15.5" customHeight="1">
      <c r="A63" s="53"/>
      <c r="B63"/>
      <c r="C63" s="1339" t="s">
        <v>489</v>
      </c>
      <c r="D63" s="560">
        <v>19720490</v>
      </c>
      <c r="E63" s="561">
        <v>21683478</v>
      </c>
      <c r="F63" s="562">
        <v>20571287</v>
      </c>
      <c r="G63" s="556">
        <v>-5.1292094377110534E-2</v>
      </c>
      <c r="H63" s="557">
        <v>4.3142792090865897E-2</v>
      </c>
      <c r="I63" s="53"/>
      <c r="J63" s="53"/>
      <c r="K63" s="53"/>
      <c r="L63" s="53"/>
      <c r="M63" s="53"/>
      <c r="N63" s="53"/>
      <c r="O63" s="53"/>
      <c r="P63" s="53"/>
      <c r="Q63" s="53"/>
      <c r="R63" s="53"/>
      <c r="S63" s="53"/>
      <c r="T63" s="53"/>
      <c r="U63" s="53"/>
    </row>
    <row r="64" spans="1:21" ht="15.5" customHeight="1">
      <c r="A64" s="53"/>
      <c r="B64" s="49"/>
      <c r="C64" s="1351" t="s">
        <v>490</v>
      </c>
      <c r="D64" s="560">
        <v>78799124</v>
      </c>
      <c r="E64" s="561">
        <v>74193794</v>
      </c>
      <c r="F64" s="562">
        <v>72392139</v>
      </c>
      <c r="G64" s="556">
        <v>-2.428309569935189E-2</v>
      </c>
      <c r="H64" s="557">
        <v>-8.1307820122467345E-2</v>
      </c>
      <c r="I64" s="53"/>
      <c r="J64" s="53"/>
      <c r="K64" s="53"/>
      <c r="L64" s="53"/>
      <c r="M64" s="53"/>
      <c r="N64" s="53"/>
      <c r="O64" s="53"/>
      <c r="P64" s="53"/>
      <c r="Q64" s="53"/>
      <c r="R64" s="53"/>
      <c r="S64" s="53"/>
      <c r="T64" s="53"/>
      <c r="U64" s="53"/>
    </row>
    <row r="65" spans="1:21" ht="15.5" customHeight="1" thickBot="1">
      <c r="A65" s="53"/>
      <c r="B65" s="575"/>
      <c r="C65" s="1352" t="s">
        <v>491</v>
      </c>
      <c r="D65" s="1029">
        <v>52540339</v>
      </c>
      <c r="E65" s="1030">
        <v>43189681</v>
      </c>
      <c r="F65" s="1031">
        <v>43933499</v>
      </c>
      <c r="G65" s="1026">
        <v>1.7222123034435009E-2</v>
      </c>
      <c r="H65" s="1027">
        <v>-0.16381394113197481</v>
      </c>
      <c r="I65" s="53"/>
      <c r="J65" s="53"/>
      <c r="K65" s="53"/>
      <c r="L65" s="53"/>
      <c r="M65" s="53"/>
      <c r="N65" s="53"/>
      <c r="O65" s="53"/>
      <c r="P65" s="53"/>
      <c r="Q65" s="53"/>
      <c r="R65" s="53"/>
      <c r="S65" s="53"/>
      <c r="T65" s="53"/>
      <c r="U65" s="53"/>
    </row>
    <row r="66" spans="1:21">
      <c r="A66" s="53"/>
      <c r="B66" s="576"/>
      <c r="C66" s="571"/>
      <c r="D66" s="576"/>
      <c r="E66" s="576"/>
      <c r="F66" s="576"/>
      <c r="G66" s="576"/>
      <c r="H66" s="576"/>
      <c r="I66" s="53"/>
      <c r="J66" s="53"/>
      <c r="K66" s="53"/>
      <c r="L66" s="53"/>
      <c r="M66" s="53"/>
      <c r="N66" s="53"/>
      <c r="O66" s="53"/>
      <c r="P66" s="53"/>
      <c r="Q66" s="53"/>
      <c r="R66" s="53"/>
      <c r="S66" s="53"/>
      <c r="T66" s="53"/>
      <c r="U66" s="53"/>
    </row>
    <row r="67" spans="1:21">
      <c r="A67" s="53"/>
      <c r="B67" s="577"/>
      <c r="C67" s="579" t="s">
        <v>538</v>
      </c>
      <c r="D67" s="49"/>
      <c r="E67" s="49"/>
      <c r="F67" s="49"/>
      <c r="G67" s="49"/>
      <c r="H67" s="49"/>
      <c r="I67" s="53"/>
      <c r="J67" s="53"/>
      <c r="K67" s="53"/>
      <c r="L67" s="53"/>
      <c r="M67" s="53"/>
      <c r="N67" s="53"/>
      <c r="O67" s="53"/>
      <c r="P67" s="53"/>
      <c r="Q67" s="53"/>
      <c r="R67" s="53"/>
      <c r="S67" s="53"/>
      <c r="T67" s="53"/>
      <c r="U67" s="53"/>
    </row>
    <row r="68" spans="1:21">
      <c r="A68" s="53"/>
      <c r="B68" s="577"/>
      <c r="C68" s="579" t="s">
        <v>539</v>
      </c>
      <c r="D68" s="53"/>
      <c r="E68" s="53"/>
      <c r="F68" s="53"/>
      <c r="G68" s="53"/>
      <c r="H68" s="53"/>
      <c r="I68" s="53"/>
      <c r="J68" s="53"/>
      <c r="K68" s="53"/>
      <c r="L68" s="53"/>
      <c r="M68" s="53"/>
      <c r="N68" s="53"/>
      <c r="O68" s="53"/>
      <c r="P68" s="53"/>
      <c r="Q68" s="53"/>
      <c r="R68" s="53"/>
      <c r="S68" s="53"/>
      <c r="T68" s="53"/>
      <c r="U68" s="53"/>
    </row>
    <row r="69" spans="1:21">
      <c r="A69" s="53"/>
      <c r="B69" s="577"/>
      <c r="C69" s="579" t="s">
        <v>540</v>
      </c>
      <c r="D69" s="53"/>
      <c r="E69" s="53"/>
      <c r="F69" s="53"/>
      <c r="G69" s="53"/>
      <c r="H69" s="53"/>
      <c r="I69" s="53"/>
      <c r="J69" s="53"/>
      <c r="K69" s="53"/>
      <c r="L69" s="53"/>
      <c r="M69" s="53"/>
      <c r="N69" s="53"/>
      <c r="O69" s="53"/>
      <c r="P69" s="53"/>
      <c r="Q69" s="53"/>
      <c r="R69" s="53"/>
      <c r="S69" s="53"/>
      <c r="T69" s="53"/>
      <c r="U69" s="53"/>
    </row>
    <row r="70" spans="1:21">
      <c r="A70" s="53"/>
      <c r="B70" s="53"/>
      <c r="C70" s="53"/>
      <c r="D70" s="53"/>
      <c r="E70" s="53"/>
      <c r="F70" s="53"/>
      <c r="G70" s="53"/>
      <c r="H70" s="53"/>
      <c r="I70" s="53"/>
      <c r="J70" s="53"/>
      <c r="K70" s="53"/>
      <c r="L70" s="53"/>
      <c r="M70" s="53"/>
      <c r="N70" s="53"/>
      <c r="O70" s="53"/>
      <c r="P70" s="53"/>
      <c r="Q70" s="53"/>
      <c r="R70" s="53"/>
      <c r="S70" s="53"/>
      <c r="T70" s="53"/>
      <c r="U70" s="53"/>
    </row>
    <row r="71" spans="1:21">
      <c r="A71" s="53"/>
      <c r="B71" s="53"/>
      <c r="C71" s="53"/>
      <c r="D71" s="53"/>
      <c r="E71" s="53"/>
      <c r="F71" s="53"/>
      <c r="G71" s="53"/>
      <c r="H71" s="53"/>
      <c r="I71" s="53"/>
      <c r="J71" s="53"/>
      <c r="K71" s="53"/>
      <c r="L71" s="53"/>
      <c r="M71" s="53"/>
      <c r="N71" s="53"/>
      <c r="O71" s="53"/>
      <c r="P71" s="53"/>
      <c r="Q71" s="53"/>
      <c r="R71" s="53"/>
      <c r="S71" s="53"/>
      <c r="T71" s="53"/>
      <c r="U71" s="53"/>
    </row>
  </sheetData>
  <mergeCells count="11">
    <mergeCell ref="V6:W6"/>
    <mergeCell ref="I45:P46"/>
    <mergeCell ref="B2:H4"/>
    <mergeCell ref="I2:P4"/>
    <mergeCell ref="R2:U4"/>
    <mergeCell ref="I5:K5"/>
    <mergeCell ref="D6:F6"/>
    <mergeCell ref="G6:H6"/>
    <mergeCell ref="L6:N6"/>
    <mergeCell ref="O6:P6"/>
    <mergeCell ref="S6:U6"/>
  </mergeCells>
  <hyperlinks>
    <hyperlink ref="A1" location="Index!A1" display="Back to index" xr:uid="{F4A5025E-BF0F-4657-B53D-2BFB23DC015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D71"/>
  <sheetViews>
    <sheetView showGridLines="0" zoomScale="70" zoomScaleNormal="70" workbookViewId="0">
      <selection sqref="A1:XFD1048576"/>
    </sheetView>
  </sheetViews>
  <sheetFormatPr baseColWidth="10" defaultColWidth="11.453125" defaultRowHeight="14"/>
  <cols>
    <col min="1" max="1" width="11.453125" style="46"/>
    <col min="2" max="2" width="1.81640625" style="46" customWidth="1"/>
    <col min="3" max="3" width="42.453125" style="46" customWidth="1"/>
    <col min="4" max="4" width="16.453125" style="46" customWidth="1"/>
    <col min="5" max="7" width="14.1796875" style="46" customWidth="1"/>
    <col min="8" max="9" width="9.54296875" style="46" bestFit="1" customWidth="1"/>
    <col min="10" max="11" width="11.453125" style="46"/>
    <col min="12" max="12" width="71" style="46" customWidth="1"/>
    <col min="13" max="15" width="12.1796875" style="46" customWidth="1"/>
    <col min="16" max="17" width="8.1796875" style="46" customWidth="1"/>
    <col min="18" max="18" width="11.453125" style="46"/>
    <col min="19" max="19" width="3.453125" style="46" customWidth="1"/>
    <col min="20" max="20" width="61.1796875" style="46" customWidth="1"/>
    <col min="21" max="23" width="9.54296875" style="46" customWidth="1"/>
    <col min="24" max="25" width="9.453125" style="46" customWidth="1"/>
    <col min="26" max="16384" width="11.453125" style="46"/>
  </cols>
  <sheetData>
    <row r="1" spans="1:26" ht="14.5">
      <c r="A1" s="167" t="s">
        <v>39</v>
      </c>
      <c r="B1" s="53"/>
      <c r="C1" s="53"/>
      <c r="D1" s="53"/>
      <c r="E1" s="53"/>
      <c r="F1" s="53"/>
      <c r="G1" s="53"/>
      <c r="H1" s="53"/>
      <c r="I1" s="53"/>
      <c r="J1" s="53"/>
    </row>
    <row r="2" spans="1:26">
      <c r="B2" s="263"/>
      <c r="C2" s="263"/>
      <c r="D2" s="263"/>
      <c r="E2" s="263"/>
      <c r="F2" s="263"/>
      <c r="G2" s="263"/>
      <c r="H2" s="263"/>
      <c r="I2" s="263"/>
      <c r="J2" s="53"/>
      <c r="K2" s="67"/>
      <c r="L2" s="53"/>
      <c r="M2" s="238"/>
      <c r="N2" s="238"/>
      <c r="O2" s="238"/>
      <c r="P2" s="238"/>
      <c r="Q2" s="238"/>
      <c r="R2" s="53"/>
      <c r="S2" s="53"/>
      <c r="T2" s="2004"/>
      <c r="U2" s="2004"/>
      <c r="V2" s="2004"/>
      <c r="W2" s="2004"/>
      <c r="X2" s="53"/>
      <c r="Y2" s="53"/>
      <c r="Z2" s="53"/>
    </row>
    <row r="3" spans="1:26">
      <c r="B3" s="263"/>
      <c r="C3" s="2002" t="s">
        <v>541</v>
      </c>
      <c r="D3" s="1968"/>
      <c r="E3" s="1968"/>
      <c r="F3" s="1968"/>
      <c r="G3" s="1968"/>
      <c r="H3" s="1968"/>
      <c r="I3" s="1968"/>
      <c r="J3" s="53"/>
      <c r="K3" s="67"/>
      <c r="L3" s="1956"/>
      <c r="M3" s="1956"/>
      <c r="N3" s="1956"/>
      <c r="O3" s="1956"/>
      <c r="P3" s="1956"/>
      <c r="Q3" s="1956"/>
      <c r="R3" s="53"/>
      <c r="S3" s="53"/>
      <c r="T3" s="2003" t="s">
        <v>542</v>
      </c>
      <c r="U3" s="2004"/>
      <c r="V3" s="2004"/>
      <c r="W3" s="2004"/>
      <c r="X3" s="53"/>
      <c r="Y3" s="53"/>
      <c r="Z3" s="53"/>
    </row>
    <row r="4" spans="1:26">
      <c r="B4" s="263"/>
      <c r="C4" s="1968"/>
      <c r="D4" s="1968"/>
      <c r="E4" s="1968"/>
      <c r="F4" s="1968"/>
      <c r="G4" s="1968"/>
      <c r="H4" s="1968"/>
      <c r="I4" s="1968"/>
      <c r="J4" s="53"/>
      <c r="K4" s="67"/>
      <c r="L4" s="1956"/>
      <c r="M4" s="1956"/>
      <c r="N4" s="1956"/>
      <c r="O4" s="1956"/>
      <c r="P4" s="1956"/>
      <c r="Q4" s="1956"/>
      <c r="R4" s="53"/>
      <c r="S4" s="53"/>
      <c r="T4" s="2004"/>
      <c r="U4" s="2004"/>
      <c r="V4" s="2004"/>
      <c r="W4" s="2004"/>
      <c r="X4" s="53"/>
      <c r="Y4" s="53"/>
      <c r="Z4" s="53"/>
    </row>
    <row r="5" spans="1:26">
      <c r="B5" s="263"/>
      <c r="C5" s="1968"/>
      <c r="D5" s="1968"/>
      <c r="E5" s="1968"/>
      <c r="F5" s="1968"/>
      <c r="G5" s="1968"/>
      <c r="H5" s="1968"/>
      <c r="I5" s="1968"/>
      <c r="J5" s="53"/>
      <c r="K5" s="67"/>
      <c r="L5" s="1956"/>
      <c r="M5" s="1956"/>
      <c r="N5" s="1956"/>
      <c r="O5" s="1956"/>
      <c r="P5" s="1956"/>
      <c r="Q5" s="1956"/>
      <c r="R5" s="53"/>
      <c r="S5" s="53"/>
      <c r="T5" s="2004"/>
      <c r="U5" s="2004"/>
      <c r="V5" s="2004"/>
      <c r="W5" s="2004"/>
      <c r="X5" s="53"/>
      <c r="Y5" s="53"/>
      <c r="Z5" s="53"/>
    </row>
    <row r="6" spans="1:26" ht="15" customHeight="1" thickBot="1">
      <c r="B6" s="2008"/>
      <c r="C6" s="2008"/>
      <c r="D6" s="2008"/>
      <c r="E6" s="238"/>
      <c r="F6" s="238"/>
      <c r="G6" s="238"/>
      <c r="H6" s="238"/>
      <c r="I6" s="238"/>
      <c r="J6" s="53"/>
      <c r="K6" s="67"/>
      <c r="L6" s="809"/>
      <c r="M6" s="2008"/>
      <c r="N6" s="2008"/>
      <c r="O6" s="2008"/>
      <c r="P6" s="2008"/>
      <c r="Q6" s="2008"/>
      <c r="R6" s="53"/>
      <c r="S6" s="53"/>
      <c r="T6" s="53"/>
      <c r="U6" s="53"/>
      <c r="V6" s="53"/>
      <c r="W6" s="53"/>
      <c r="X6" s="53"/>
      <c r="Y6" s="53"/>
      <c r="Z6" s="53"/>
    </row>
    <row r="7" spans="1:26">
      <c r="B7" s="1032"/>
      <c r="C7" s="1033"/>
      <c r="D7" s="1034"/>
      <c r="E7" s="1850" t="s">
        <v>127</v>
      </c>
      <c r="F7" s="1851"/>
      <c r="G7" s="1852"/>
      <c r="H7" s="2009" t="s">
        <v>46</v>
      </c>
      <c r="I7" s="2010"/>
      <c r="J7" s="53"/>
      <c r="K7" s="67"/>
      <c r="L7" s="835"/>
      <c r="M7" s="1899" t="s">
        <v>45</v>
      </c>
      <c r="N7" s="1912"/>
      <c r="O7" s="1913"/>
      <c r="P7" s="1899" t="s">
        <v>46</v>
      </c>
      <c r="Q7" s="1913"/>
      <c r="R7" s="53"/>
      <c r="S7" s="53"/>
      <c r="T7" s="584"/>
      <c r="U7" s="2005" t="s">
        <v>45</v>
      </c>
      <c r="V7" s="2006"/>
      <c r="W7" s="2007"/>
      <c r="X7" s="1992" t="s">
        <v>604</v>
      </c>
      <c r="Y7" s="1993" t="s">
        <v>49</v>
      </c>
      <c r="Z7" s="53"/>
    </row>
    <row r="8" spans="1:26" ht="14.5" thickBot="1">
      <c r="B8" s="2030"/>
      <c r="C8" s="2031"/>
      <c r="D8" s="2032"/>
      <c r="E8" s="198" t="s">
        <v>703</v>
      </c>
      <c r="F8" s="199" t="s">
        <v>646</v>
      </c>
      <c r="G8" s="200" t="s">
        <v>704</v>
      </c>
      <c r="H8" s="511" t="s">
        <v>48</v>
      </c>
      <c r="I8" s="512" t="s">
        <v>49</v>
      </c>
      <c r="J8" s="53"/>
      <c r="K8" s="301"/>
      <c r="L8" s="836"/>
      <c r="M8" s="520" t="s">
        <v>249</v>
      </c>
      <c r="N8" s="781" t="s">
        <v>648</v>
      </c>
      <c r="O8" s="521" t="s">
        <v>705</v>
      </c>
      <c r="P8" s="285" t="s">
        <v>48</v>
      </c>
      <c r="Q8" s="189" t="s">
        <v>49</v>
      </c>
      <c r="R8" s="53"/>
      <c r="S8" s="53"/>
      <c r="T8" s="1035"/>
      <c r="U8" s="394" t="s">
        <v>249</v>
      </c>
      <c r="V8" s="586" t="s">
        <v>648</v>
      </c>
      <c r="W8" s="395" t="s">
        <v>705</v>
      </c>
      <c r="X8" s="1633" t="s">
        <v>48</v>
      </c>
      <c r="Y8" s="1611" t="s">
        <v>49</v>
      </c>
      <c r="Z8" s="53"/>
    </row>
    <row r="9" spans="1:26">
      <c r="B9" s="2033" t="s">
        <v>434</v>
      </c>
      <c r="C9" s="2034"/>
      <c r="D9" s="2034"/>
      <c r="E9" s="774"/>
      <c r="F9" s="775"/>
      <c r="G9" s="775"/>
      <c r="H9" s="1037"/>
      <c r="I9" s="1038"/>
      <c r="J9" s="53"/>
      <c r="K9" s="49"/>
      <c r="L9" s="823" t="s">
        <v>67</v>
      </c>
      <c r="M9" s="782"/>
      <c r="N9" s="783"/>
      <c r="O9" s="783"/>
      <c r="P9" s="581"/>
      <c r="Q9" s="582"/>
      <c r="R9" s="53"/>
      <c r="S9" s="53"/>
      <c r="T9" s="585" t="s">
        <v>78</v>
      </c>
      <c r="U9" s="587"/>
      <c r="V9" s="588"/>
      <c r="W9" s="589"/>
      <c r="X9" s="774"/>
      <c r="Y9" s="1612"/>
      <c r="Z9" s="53"/>
    </row>
    <row r="10" spans="1:26" ht="14.5">
      <c r="B10" s="2016" t="s">
        <v>498</v>
      </c>
      <c r="C10" s="2017"/>
      <c r="D10" s="269"/>
      <c r="E10" s="52"/>
      <c r="F10" s="49"/>
      <c r="G10" s="49"/>
      <c r="H10" s="513"/>
      <c r="I10" s="514"/>
      <c r="J10" s="53"/>
      <c r="K10" s="49"/>
      <c r="L10" s="824" t="s">
        <v>192</v>
      </c>
      <c r="M10" s="271">
        <v>3522708</v>
      </c>
      <c r="N10" s="262">
        <v>3639485</v>
      </c>
      <c r="O10" s="262">
        <v>3519001</v>
      </c>
      <c r="P10" s="460">
        <v>-3.3104683767071437E-2</v>
      </c>
      <c r="Q10" s="462">
        <v>-1.0523154346031519E-3</v>
      </c>
      <c r="R10" s="53"/>
      <c r="S10" s="53"/>
      <c r="T10" s="396" t="s">
        <v>816</v>
      </c>
      <c r="U10" s="1651">
        <v>3.034420410592039E-2</v>
      </c>
      <c r="V10" s="1652">
        <v>2.6079066180099017E-2</v>
      </c>
      <c r="W10" s="1653">
        <v>3.2104087812604126E-2</v>
      </c>
      <c r="X10" s="1613" t="s">
        <v>944</v>
      </c>
      <c r="Y10" s="1614" t="s">
        <v>974</v>
      </c>
      <c r="Z10" s="53"/>
    </row>
    <row r="11" spans="1:26" ht="14.5">
      <c r="B11" s="265"/>
      <c r="C11" s="2027" t="s">
        <v>435</v>
      </c>
      <c r="D11" s="2027"/>
      <c r="E11" s="258">
        <v>5150933</v>
      </c>
      <c r="F11" s="259">
        <v>4792810</v>
      </c>
      <c r="G11" s="259">
        <v>4776238</v>
      </c>
      <c r="H11" s="515">
        <v>-3.4576793154746381E-3</v>
      </c>
      <c r="I11" s="516">
        <v>-7.2743132166541477E-2</v>
      </c>
      <c r="J11" s="53"/>
      <c r="K11" s="49"/>
      <c r="L11" s="825" t="s">
        <v>682</v>
      </c>
      <c r="M11" s="271">
        <v>-911699</v>
      </c>
      <c r="N11" s="262">
        <v>-857707</v>
      </c>
      <c r="O11" s="262">
        <v>-814465</v>
      </c>
      <c r="P11" s="460">
        <v>-5.0415817989126824E-2</v>
      </c>
      <c r="Q11" s="462">
        <v>-0.10665142771901691</v>
      </c>
      <c r="R11" s="53"/>
      <c r="S11" s="53"/>
      <c r="T11" s="396" t="s">
        <v>817</v>
      </c>
      <c r="U11" s="1651">
        <v>0.23356067320326906</v>
      </c>
      <c r="V11" s="1652">
        <v>0.19760257012475863</v>
      </c>
      <c r="W11" s="1653">
        <v>0.25813112976998859</v>
      </c>
      <c r="X11" s="1613" t="s">
        <v>975</v>
      </c>
      <c r="Y11" s="1614" t="s">
        <v>976</v>
      </c>
      <c r="Z11" s="53"/>
    </row>
    <row r="12" spans="1:26" ht="14.5">
      <c r="B12" s="265"/>
      <c r="C12" s="2027" t="s">
        <v>436</v>
      </c>
      <c r="D12" s="2027"/>
      <c r="E12" s="258">
        <v>29572183</v>
      </c>
      <c r="F12" s="259">
        <v>38063318</v>
      </c>
      <c r="G12" s="259">
        <v>34709343</v>
      </c>
      <c r="H12" s="515">
        <v>-8.8115676095289433E-2</v>
      </c>
      <c r="I12" s="516">
        <v>0.1737159546185684</v>
      </c>
      <c r="J12" s="53"/>
      <c r="K12" s="49"/>
      <c r="L12" s="826" t="s">
        <v>67</v>
      </c>
      <c r="M12" s="272">
        <v>2611009</v>
      </c>
      <c r="N12" s="264">
        <v>2781778</v>
      </c>
      <c r="O12" s="264">
        <v>2704536</v>
      </c>
      <c r="P12" s="463">
        <v>-2.7767133106955336E-2</v>
      </c>
      <c r="Q12" s="583">
        <v>3.5820251864317587E-2</v>
      </c>
      <c r="R12" s="53"/>
      <c r="S12" s="53"/>
      <c r="T12" s="396" t="s">
        <v>818</v>
      </c>
      <c r="U12" s="1621">
        <v>6.0311658439000604E-2</v>
      </c>
      <c r="V12" s="1622">
        <v>6.0099825361452426E-2</v>
      </c>
      <c r="W12" s="1623">
        <v>5.7952614730868948E-2</v>
      </c>
      <c r="X12" s="1613" t="s">
        <v>977</v>
      </c>
      <c r="Y12" s="1614" t="s">
        <v>904</v>
      </c>
      <c r="Z12" s="53"/>
    </row>
    <row r="13" spans="1:26" s="170" customFormat="1" ht="14.5">
      <c r="B13" s="2012" t="s">
        <v>437</v>
      </c>
      <c r="C13" s="2013"/>
      <c r="D13" s="2013"/>
      <c r="E13" s="260">
        <v>34723116</v>
      </c>
      <c r="F13" s="261">
        <v>42856128</v>
      </c>
      <c r="G13" s="261">
        <v>39485581</v>
      </c>
      <c r="H13" s="517">
        <v>-7.8647959050336974E-2</v>
      </c>
      <c r="I13" s="518">
        <v>0.1371554615086964</v>
      </c>
      <c r="J13" s="192"/>
      <c r="K13" s="263"/>
      <c r="L13" s="52"/>
      <c r="M13" s="272"/>
      <c r="N13" s="264"/>
      <c r="O13" s="264"/>
      <c r="P13" s="463"/>
      <c r="Q13" s="583"/>
      <c r="R13" s="192"/>
      <c r="S13" s="192"/>
      <c r="T13" s="397" t="s">
        <v>819</v>
      </c>
      <c r="U13" s="1621">
        <v>4.6404590969521008E-2</v>
      </c>
      <c r="V13" s="1622">
        <v>4.851406540911915E-2</v>
      </c>
      <c r="W13" s="1623">
        <v>4.9763651779962371E-2</v>
      </c>
      <c r="X13" s="1615" t="s">
        <v>978</v>
      </c>
      <c r="Y13" s="1616" t="s">
        <v>979</v>
      </c>
      <c r="Z13" s="192"/>
    </row>
    <row r="14" spans="1:26" ht="14.5">
      <c r="B14" s="2014"/>
      <c r="C14" s="2015"/>
      <c r="D14" s="269"/>
      <c r="E14" s="258"/>
      <c r="F14" s="259"/>
      <c r="G14" s="259"/>
      <c r="H14" s="515"/>
      <c r="I14" s="516"/>
      <c r="J14" s="53"/>
      <c r="K14" s="49"/>
      <c r="L14" s="52" t="s">
        <v>68</v>
      </c>
      <c r="M14" s="271">
        <v>-657384</v>
      </c>
      <c r="N14" s="262">
        <v>-616654</v>
      </c>
      <c r="O14" s="262">
        <v>-467002</v>
      </c>
      <c r="P14" s="460">
        <v>-0.242683903777483</v>
      </c>
      <c r="Q14" s="462">
        <v>-0.28960546651576552</v>
      </c>
      <c r="R14" s="53"/>
      <c r="S14" s="53"/>
      <c r="T14" s="397" t="s">
        <v>820</v>
      </c>
      <c r="U14" s="1621">
        <v>2.4091249068455653E-2</v>
      </c>
      <c r="V14" s="1622">
        <v>2.1068493097940184E-2</v>
      </c>
      <c r="W14" s="1623">
        <v>1.9891231622345969E-2</v>
      </c>
      <c r="X14" s="1613" t="s">
        <v>876</v>
      </c>
      <c r="Y14" s="1614" t="s">
        <v>980</v>
      </c>
      <c r="Z14" s="53"/>
    </row>
    <row r="15" spans="1:26">
      <c r="B15" s="266" t="s">
        <v>183</v>
      </c>
      <c r="C15" s="267"/>
      <c r="D15" s="267"/>
      <c r="E15" s="260">
        <v>415202</v>
      </c>
      <c r="F15" s="780">
        <v>19151</v>
      </c>
      <c r="G15" s="780">
        <v>776081</v>
      </c>
      <c r="H15" s="517" t="s">
        <v>937</v>
      </c>
      <c r="I15" s="518">
        <v>0.86916488841575912</v>
      </c>
      <c r="J15" s="53"/>
      <c r="K15" s="49"/>
      <c r="L15" s="52" t="s">
        <v>251</v>
      </c>
      <c r="M15" s="271">
        <v>55320</v>
      </c>
      <c r="N15" s="262">
        <v>80396</v>
      </c>
      <c r="O15" s="262">
        <v>84839</v>
      </c>
      <c r="P15" s="460">
        <v>5.5263943479775111E-2</v>
      </c>
      <c r="Q15" s="462">
        <v>0.53360448300795371</v>
      </c>
      <c r="R15" s="53"/>
      <c r="S15" s="53"/>
      <c r="T15" s="398"/>
      <c r="U15" s="1651"/>
      <c r="V15" s="1652"/>
      <c r="W15" s="1653"/>
      <c r="X15" s="1617"/>
      <c r="Y15" s="1618"/>
      <c r="Z15" s="53"/>
    </row>
    <row r="16" spans="1:26">
      <c r="B16" s="2016"/>
      <c r="C16" s="2017"/>
      <c r="D16" s="267"/>
      <c r="E16" s="258"/>
      <c r="F16" s="259"/>
      <c r="G16" s="259"/>
      <c r="H16" s="515"/>
      <c r="I16" s="516"/>
      <c r="J16" s="53"/>
      <c r="K16" s="49"/>
      <c r="L16" s="308" t="s">
        <v>439</v>
      </c>
      <c r="M16" s="272">
        <v>-602064</v>
      </c>
      <c r="N16" s="264">
        <v>-536258</v>
      </c>
      <c r="O16" s="264">
        <v>-382163</v>
      </c>
      <c r="P16" s="463">
        <v>-0.2873523565149611</v>
      </c>
      <c r="Q16" s="583">
        <v>-0.36524522309920537</v>
      </c>
      <c r="R16" s="53"/>
      <c r="S16" s="53"/>
      <c r="T16" s="399" t="s">
        <v>543</v>
      </c>
      <c r="U16" s="1651"/>
      <c r="V16" s="1652"/>
      <c r="W16" s="1653"/>
      <c r="X16" s="1617"/>
      <c r="Y16" s="1618"/>
      <c r="Z16" s="53"/>
    </row>
    <row r="17" spans="2:28">
      <c r="B17" s="266" t="s">
        <v>440</v>
      </c>
      <c r="C17" s="267"/>
      <c r="D17" s="267"/>
      <c r="E17" s="260">
        <v>465261</v>
      </c>
      <c r="F17" s="780">
        <v>603635</v>
      </c>
      <c r="G17" s="780">
        <v>537503</v>
      </c>
      <c r="H17" s="517">
        <v>-0.10955627158796293</v>
      </c>
      <c r="I17" s="518">
        <v>0.15527198712120724</v>
      </c>
      <c r="J17" s="53"/>
      <c r="K17" s="49"/>
      <c r="L17" s="52"/>
      <c r="M17" s="272"/>
      <c r="N17" s="264"/>
      <c r="O17" s="264"/>
      <c r="P17" s="463"/>
      <c r="Q17" s="583"/>
      <c r="R17" s="53"/>
      <c r="S17" s="53"/>
      <c r="T17" s="396" t="s">
        <v>544</v>
      </c>
      <c r="U17" s="1651">
        <v>4.3255353045562522E-2</v>
      </c>
      <c r="V17" s="1652">
        <v>3.5303200205283006E-2</v>
      </c>
      <c r="W17" s="1653">
        <v>3.5164024961995284E-2</v>
      </c>
      <c r="X17" s="1613" t="s">
        <v>888</v>
      </c>
      <c r="Y17" s="1614" t="s">
        <v>981</v>
      </c>
      <c r="Z17" s="53"/>
    </row>
    <row r="18" spans="2:28" ht="26">
      <c r="B18" s="266" t="s">
        <v>186</v>
      </c>
      <c r="C18" s="267"/>
      <c r="D18" s="267"/>
      <c r="E18" s="260">
        <v>18996635</v>
      </c>
      <c r="F18" s="780">
        <v>20521337</v>
      </c>
      <c r="G18" s="780">
        <v>21877682</v>
      </c>
      <c r="H18" s="517">
        <v>6.6094377768855905E-2</v>
      </c>
      <c r="I18" s="518">
        <v>0.15166091257741174</v>
      </c>
      <c r="J18" s="53"/>
      <c r="K18" s="49"/>
      <c r="L18" s="150" t="s">
        <v>69</v>
      </c>
      <c r="M18" s="272">
        <v>2008945</v>
      </c>
      <c r="N18" s="264">
        <v>2245520</v>
      </c>
      <c r="O18" s="264">
        <v>2322373</v>
      </c>
      <c r="P18" s="463">
        <v>3.4225034735829565E-2</v>
      </c>
      <c r="Q18" s="1099">
        <v>0.15601621746737715</v>
      </c>
      <c r="R18" s="53"/>
      <c r="S18" s="53"/>
      <c r="T18" s="396" t="s">
        <v>545</v>
      </c>
      <c r="U18" s="1651">
        <v>6.3880916400739993E-2</v>
      </c>
      <c r="V18" s="1652">
        <v>5.2207963020394876E-2</v>
      </c>
      <c r="W18" s="1653">
        <v>5.0261329086810018E-2</v>
      </c>
      <c r="X18" s="1613" t="s">
        <v>982</v>
      </c>
      <c r="Y18" s="1614" t="s">
        <v>983</v>
      </c>
      <c r="Z18" s="53"/>
    </row>
    <row r="19" spans="2:28">
      <c r="B19" s="266" t="s">
        <v>187</v>
      </c>
      <c r="C19" s="267"/>
      <c r="D19" s="267"/>
      <c r="E19" s="260">
        <v>9250403</v>
      </c>
      <c r="F19" s="780">
        <v>8214476</v>
      </c>
      <c r="G19" s="780">
        <v>8072234</v>
      </c>
      <c r="H19" s="517">
        <v>-1.7316016262023285E-2</v>
      </c>
      <c r="I19" s="518">
        <v>-0.1273640726787795</v>
      </c>
      <c r="J19" s="53"/>
      <c r="K19" s="49"/>
      <c r="L19" s="52"/>
      <c r="M19" s="271"/>
      <c r="N19" s="262"/>
      <c r="O19" s="262"/>
      <c r="P19" s="460"/>
      <c r="Q19" s="462"/>
      <c r="R19" s="53"/>
      <c r="S19" s="53"/>
      <c r="T19" s="396" t="s">
        <v>546</v>
      </c>
      <c r="U19" s="1651">
        <v>1.3407328980011637</v>
      </c>
      <c r="V19" s="1652">
        <v>1.5302073559172156</v>
      </c>
      <c r="W19" s="1653">
        <v>1.53742789134963</v>
      </c>
      <c r="X19" s="1613" t="s">
        <v>984</v>
      </c>
      <c r="Y19" s="1614" t="s">
        <v>985</v>
      </c>
      <c r="Z19" s="53"/>
    </row>
    <row r="20" spans="2:28">
      <c r="B20" s="2014"/>
      <c r="C20" s="2015"/>
      <c r="D20" s="269"/>
      <c r="E20" s="258"/>
      <c r="F20" s="259"/>
      <c r="G20" s="259"/>
      <c r="H20" s="515"/>
      <c r="I20" s="516"/>
      <c r="J20" s="53"/>
      <c r="K20" s="49"/>
      <c r="L20" s="52" t="s">
        <v>70</v>
      </c>
      <c r="M20" s="271"/>
      <c r="N20" s="262"/>
      <c r="O20" s="262"/>
      <c r="P20" s="460"/>
      <c r="Q20" s="462"/>
      <c r="R20" s="53"/>
      <c r="S20" s="53"/>
      <c r="T20" s="396" t="s">
        <v>547</v>
      </c>
      <c r="U20" s="1651">
        <v>0.90784350179060203</v>
      </c>
      <c r="V20" s="1652">
        <v>1.0347313611994207</v>
      </c>
      <c r="W20" s="1653">
        <v>1.0756212326839083</v>
      </c>
      <c r="X20" s="1613" t="s">
        <v>986</v>
      </c>
      <c r="Y20" s="1614" t="s">
        <v>987</v>
      </c>
      <c r="Z20" s="53"/>
    </row>
    <row r="21" spans="2:28" s="170" customFormat="1" ht="14.5">
      <c r="B21" s="2016" t="s">
        <v>33</v>
      </c>
      <c r="C21" s="2017"/>
      <c r="D21" s="267"/>
      <c r="E21" s="260">
        <v>115355734</v>
      </c>
      <c r="F21" s="261">
        <v>120571109</v>
      </c>
      <c r="G21" s="261">
        <v>119378598</v>
      </c>
      <c r="H21" s="517">
        <v>-9.8905202903956033E-3</v>
      </c>
      <c r="I21" s="518">
        <v>3.4873550368982958E-2</v>
      </c>
      <c r="J21" s="192"/>
      <c r="K21" s="263"/>
      <c r="L21" s="827" t="s">
        <v>263</v>
      </c>
      <c r="M21" s="271">
        <v>704628</v>
      </c>
      <c r="N21" s="262">
        <v>809060</v>
      </c>
      <c r="O21" s="262">
        <v>831427</v>
      </c>
      <c r="P21" s="460">
        <v>2.7645662868019678E-2</v>
      </c>
      <c r="Q21" s="462">
        <v>0.17995169082125603</v>
      </c>
      <c r="R21" s="192"/>
      <c r="S21" s="192"/>
      <c r="T21" s="396" t="s">
        <v>548</v>
      </c>
      <c r="U21" s="1651">
        <v>2.0514925519889149E-2</v>
      </c>
      <c r="V21" s="1652">
        <v>1.8005950025688736E-2</v>
      </c>
      <c r="W21" s="1653">
        <v>1.2741436740914365E-2</v>
      </c>
      <c r="X21" s="1613" t="s">
        <v>973</v>
      </c>
      <c r="Y21" s="1614" t="s">
        <v>988</v>
      </c>
      <c r="Z21" s="192"/>
    </row>
    <row r="22" spans="2:28">
      <c r="B22" s="265"/>
      <c r="C22" s="2027" t="s">
        <v>444</v>
      </c>
      <c r="D22" s="2027"/>
      <c r="E22" s="258">
        <v>110365981</v>
      </c>
      <c r="F22" s="259">
        <v>116314563</v>
      </c>
      <c r="G22" s="259">
        <v>115180766</v>
      </c>
      <c r="H22" s="515">
        <v>-9.747678800976968E-3</v>
      </c>
      <c r="I22" s="516">
        <v>4.3625625907316494E-2</v>
      </c>
      <c r="J22" s="53"/>
      <c r="K22" s="49"/>
      <c r="L22" s="828" t="s">
        <v>264</v>
      </c>
      <c r="M22" s="271">
        <v>259059</v>
      </c>
      <c r="N22" s="262">
        <v>311657</v>
      </c>
      <c r="O22" s="262">
        <v>303693</v>
      </c>
      <c r="P22" s="460">
        <v>-2.5553733752169853E-2</v>
      </c>
      <c r="Q22" s="1100">
        <v>0.17229279816566884</v>
      </c>
      <c r="R22" s="53"/>
      <c r="S22" s="53"/>
      <c r="T22" s="400"/>
      <c r="U22" s="1651"/>
      <c r="V22" s="1652"/>
      <c r="W22" s="1653"/>
      <c r="X22" s="1613"/>
      <c r="Y22" s="1614"/>
      <c r="Z22" s="53"/>
    </row>
    <row r="23" spans="2:28">
      <c r="B23" s="265"/>
      <c r="C23" s="2027" t="s">
        <v>446</v>
      </c>
      <c r="D23" s="2027"/>
      <c r="E23" s="258">
        <v>4989753</v>
      </c>
      <c r="F23" s="259">
        <v>4256546</v>
      </c>
      <c r="G23" s="259">
        <v>4197832</v>
      </c>
      <c r="H23" s="515">
        <v>-1.3793813105743484E-2</v>
      </c>
      <c r="I23" s="516">
        <v>-0.15870945916561402</v>
      </c>
      <c r="J23" s="53"/>
      <c r="K23" s="49"/>
      <c r="L23" s="829" t="s">
        <v>549</v>
      </c>
      <c r="M23" s="271">
        <v>77981</v>
      </c>
      <c r="N23" s="262">
        <v>88641</v>
      </c>
      <c r="O23" s="262">
        <v>100397</v>
      </c>
      <c r="P23" s="460">
        <v>0.13262485757155268</v>
      </c>
      <c r="Q23" s="1100">
        <v>0.28745463638578628</v>
      </c>
      <c r="R23" s="53"/>
      <c r="S23" s="53"/>
      <c r="T23" s="401" t="s">
        <v>315</v>
      </c>
      <c r="U23" s="1651"/>
      <c r="V23" s="1652"/>
      <c r="W23" s="1653"/>
      <c r="X23" s="1613"/>
      <c r="Y23" s="1614"/>
      <c r="Z23" s="53"/>
    </row>
    <row r="24" spans="2:28" ht="14.5">
      <c r="B24" s="265"/>
      <c r="C24" s="2027" t="s">
        <v>522</v>
      </c>
      <c r="D24" s="2027"/>
      <c r="E24" s="258">
        <v>-6689926</v>
      </c>
      <c r="F24" s="259">
        <v>-6513398</v>
      </c>
      <c r="G24" s="259">
        <v>-6453864</v>
      </c>
      <c r="H24" s="515">
        <v>-9.1402367857760271E-3</v>
      </c>
      <c r="I24" s="516">
        <v>-3.5286190011668293E-2</v>
      </c>
      <c r="J24" s="53"/>
      <c r="K24" s="49"/>
      <c r="L24" s="829" t="s">
        <v>550</v>
      </c>
      <c r="M24" s="271">
        <v>-535</v>
      </c>
      <c r="N24" s="262">
        <v>88</v>
      </c>
      <c r="O24" s="262">
        <v>1509</v>
      </c>
      <c r="P24" s="460" t="s">
        <v>846</v>
      </c>
      <c r="Q24" s="1100" t="s">
        <v>846</v>
      </c>
      <c r="R24" s="53"/>
      <c r="S24" s="53"/>
      <c r="T24" s="837" t="s">
        <v>551</v>
      </c>
      <c r="U24" s="1651">
        <v>0.35063941714785135</v>
      </c>
      <c r="V24" s="1652">
        <v>0.43693320786860551</v>
      </c>
      <c r="W24" s="1653">
        <v>0.37690362108728559</v>
      </c>
      <c r="X24" s="1613" t="s">
        <v>940</v>
      </c>
      <c r="Y24" s="1614" t="s">
        <v>989</v>
      </c>
      <c r="Z24" s="53"/>
    </row>
    <row r="25" spans="2:28" s="170" customFormat="1" ht="15" thickBot="1">
      <c r="B25" s="2016" t="s">
        <v>450</v>
      </c>
      <c r="C25" s="2017"/>
      <c r="D25" s="267"/>
      <c r="E25" s="260">
        <v>108665808</v>
      </c>
      <c r="F25" s="261">
        <v>114057711</v>
      </c>
      <c r="G25" s="261">
        <v>112924734</v>
      </c>
      <c r="H25" s="517">
        <v>-9.9333661009556821E-3</v>
      </c>
      <c r="I25" s="518">
        <v>3.9192880248035335E-2</v>
      </c>
      <c r="J25" s="192"/>
      <c r="K25" s="263"/>
      <c r="L25" s="829" t="s">
        <v>449</v>
      </c>
      <c r="M25" s="271">
        <v>18725</v>
      </c>
      <c r="N25" s="262">
        <v>23551</v>
      </c>
      <c r="O25" s="262">
        <v>13752</v>
      </c>
      <c r="P25" s="460">
        <v>-0.41607575049891726</v>
      </c>
      <c r="Q25" s="462">
        <v>-0.26558077436582112</v>
      </c>
      <c r="R25" s="192"/>
      <c r="S25" s="192"/>
      <c r="T25" s="1039" t="s">
        <v>552</v>
      </c>
      <c r="U25" s="1654">
        <v>2.7739545359954536E-2</v>
      </c>
      <c r="V25" s="1655">
        <v>3.5249011426014297E-2</v>
      </c>
      <c r="W25" s="1656">
        <v>2.956642735465104E-2</v>
      </c>
      <c r="X25" s="1619" t="s">
        <v>990</v>
      </c>
      <c r="Y25" s="1620" t="s">
        <v>974</v>
      </c>
      <c r="Z25" s="192"/>
    </row>
    <row r="26" spans="2:28">
      <c r="B26" s="2016"/>
      <c r="C26" s="2017"/>
      <c r="D26" s="267"/>
      <c r="E26" s="258"/>
      <c r="F26" s="259"/>
      <c r="G26" s="259"/>
      <c r="H26" s="515"/>
      <c r="I26" s="516"/>
      <c r="J26" s="53"/>
      <c r="K26" s="49"/>
      <c r="L26" s="829" t="s">
        <v>451</v>
      </c>
      <c r="M26" s="271">
        <v>8988</v>
      </c>
      <c r="N26" s="262">
        <v>-1525</v>
      </c>
      <c r="O26" s="262">
        <v>1549</v>
      </c>
      <c r="P26" s="460" t="s">
        <v>846</v>
      </c>
      <c r="Q26" s="462">
        <v>-0.82765910102358697</v>
      </c>
      <c r="R26" s="53"/>
      <c r="S26" s="53"/>
      <c r="X26" s="53"/>
      <c r="Y26" s="53"/>
      <c r="Z26" s="53"/>
    </row>
    <row r="27" spans="2:28" ht="14.5">
      <c r="B27" s="2016" t="s">
        <v>679</v>
      </c>
      <c r="C27" s="2017"/>
      <c r="D27" s="267"/>
      <c r="E27" s="260">
        <v>1262342</v>
      </c>
      <c r="F27" s="780">
        <v>1271219</v>
      </c>
      <c r="G27" s="780">
        <v>1428475</v>
      </c>
      <c r="H27" s="517">
        <v>0.12370488483888299</v>
      </c>
      <c r="I27" s="518">
        <v>0.1316069654657771</v>
      </c>
      <c r="J27" s="53"/>
      <c r="K27" s="49"/>
      <c r="L27" s="829" t="s">
        <v>523</v>
      </c>
      <c r="M27" s="271">
        <v>44339</v>
      </c>
      <c r="N27" s="262">
        <v>94340</v>
      </c>
      <c r="O27" s="262">
        <v>23180</v>
      </c>
      <c r="P27" s="460">
        <v>-0.75429298282806867</v>
      </c>
      <c r="Q27" s="462">
        <v>-0.47720967996571867</v>
      </c>
      <c r="R27" s="53"/>
      <c r="S27" s="53"/>
      <c r="T27" s="356"/>
      <c r="U27" s="304"/>
      <c r="V27" s="304"/>
      <c r="W27" s="304"/>
      <c r="X27" s="53"/>
      <c r="Y27" s="53"/>
      <c r="Z27" s="53"/>
    </row>
    <row r="28" spans="2:28" ht="14.75" customHeight="1">
      <c r="B28" s="2016" t="s">
        <v>455</v>
      </c>
      <c r="C28" s="2017"/>
      <c r="D28" s="267"/>
      <c r="E28" s="260">
        <v>322346</v>
      </c>
      <c r="F28" s="780">
        <v>528184</v>
      </c>
      <c r="G28" s="780">
        <v>639749</v>
      </c>
      <c r="H28" s="517">
        <v>0.21122374021174439</v>
      </c>
      <c r="I28" s="518">
        <v>0.98466554571795528</v>
      </c>
      <c r="J28" s="53"/>
      <c r="K28" s="49"/>
      <c r="L28" s="830" t="s">
        <v>524</v>
      </c>
      <c r="M28" s="272">
        <v>1113185</v>
      </c>
      <c r="N28" s="264">
        <v>1325812</v>
      </c>
      <c r="O28" s="264">
        <v>1275507</v>
      </c>
      <c r="P28" s="463">
        <v>-3.79427852516043E-2</v>
      </c>
      <c r="Q28" s="583">
        <v>0.14581763139100867</v>
      </c>
      <c r="R28" s="53"/>
      <c r="S28" s="53"/>
      <c r="T28" s="357"/>
      <c r="U28" s="358"/>
      <c r="V28" s="358"/>
      <c r="W28" s="358"/>
    </row>
    <row r="29" spans="2:28" ht="14.75" customHeight="1">
      <c r="B29" s="2016" t="s">
        <v>527</v>
      </c>
      <c r="C29" s="2017"/>
      <c r="D29" s="267"/>
      <c r="E29" s="260">
        <v>2570974</v>
      </c>
      <c r="F29" s="780">
        <v>2612080</v>
      </c>
      <c r="G29" s="780">
        <v>2431259</v>
      </c>
      <c r="H29" s="517">
        <v>-6.9224908884873357E-2</v>
      </c>
      <c r="I29" s="518">
        <v>-5.4343217784388331E-2</v>
      </c>
      <c r="J29" s="53"/>
      <c r="K29" s="49"/>
      <c r="L29" s="52"/>
      <c r="M29" s="271"/>
      <c r="N29" s="262"/>
      <c r="O29" s="262"/>
      <c r="P29" s="460"/>
      <c r="Q29" s="462"/>
      <c r="R29" s="53"/>
      <c r="S29" s="53"/>
    </row>
    <row r="30" spans="2:28" ht="16.5" customHeight="1">
      <c r="B30" s="2016" t="s">
        <v>680</v>
      </c>
      <c r="C30" s="2017"/>
      <c r="D30" s="267"/>
      <c r="E30" s="260">
        <v>6647263</v>
      </c>
      <c r="F30" s="780">
        <v>6788659</v>
      </c>
      <c r="G30" s="780">
        <v>7642355</v>
      </c>
      <c r="H30" s="517">
        <v>0.12575325995899928</v>
      </c>
      <c r="I30" s="518">
        <v>0.14969950790272629</v>
      </c>
      <c r="J30" s="53"/>
      <c r="K30" s="49"/>
      <c r="L30" s="308" t="s">
        <v>72</v>
      </c>
      <c r="M30" s="271"/>
      <c r="N30" s="262"/>
      <c r="O30" s="262"/>
      <c r="P30" s="460"/>
      <c r="Q30" s="462"/>
      <c r="R30" s="53"/>
      <c r="S30" s="53"/>
      <c r="T30" s="810"/>
      <c r="U30" s="810"/>
      <c r="V30" s="810"/>
      <c r="W30" s="810"/>
      <c r="Z30" s="53"/>
    </row>
    <row r="31" spans="2:28" ht="17.75" customHeight="1">
      <c r="B31" s="2014"/>
      <c r="C31" s="2015"/>
      <c r="D31" s="269"/>
      <c r="E31" s="258"/>
      <c r="F31" s="259"/>
      <c r="G31" s="259"/>
      <c r="H31" s="515"/>
      <c r="I31" s="516"/>
      <c r="J31" s="53"/>
      <c r="K31" s="49"/>
      <c r="L31" s="831" t="s">
        <v>294</v>
      </c>
      <c r="M31" s="271">
        <v>-588744</v>
      </c>
      <c r="N31" s="262">
        <v>-762850</v>
      </c>
      <c r="O31" s="262">
        <v>-745935</v>
      </c>
      <c r="P31" s="460">
        <v>-2.217342859015534E-2</v>
      </c>
      <c r="Q31" s="462">
        <v>0.26699380375850962</v>
      </c>
      <c r="R31" s="53"/>
      <c r="S31" s="53"/>
      <c r="T31" s="305" t="s">
        <v>525</v>
      </c>
      <c r="U31" s="305"/>
      <c r="V31" s="305"/>
      <c r="W31" s="305"/>
      <c r="Z31" s="53"/>
    </row>
    <row r="32" spans="2:28" s="170" customFormat="1" ht="14.75" customHeight="1">
      <c r="B32" s="2025" t="s">
        <v>502</v>
      </c>
      <c r="C32" s="2026"/>
      <c r="D32" s="2026"/>
      <c r="E32" s="260">
        <v>183319350</v>
      </c>
      <c r="F32" s="261">
        <v>197472580</v>
      </c>
      <c r="G32" s="261">
        <v>195815653</v>
      </c>
      <c r="H32" s="517">
        <v>-8.3906687196774361E-3</v>
      </c>
      <c r="I32" s="518">
        <v>6.8166851998984285E-2</v>
      </c>
      <c r="J32" s="192"/>
      <c r="K32" s="263"/>
      <c r="L32" s="831" t="s">
        <v>530</v>
      </c>
      <c r="M32" s="271">
        <v>-555189</v>
      </c>
      <c r="N32" s="262">
        <v>-820566</v>
      </c>
      <c r="O32" s="262">
        <v>-562439</v>
      </c>
      <c r="P32" s="460">
        <v>-0.3145718930591811</v>
      </c>
      <c r="Q32" s="462">
        <v>1.305861607488621E-2</v>
      </c>
      <c r="R32" s="192"/>
      <c r="S32" s="192"/>
      <c r="T32" s="838" t="s">
        <v>553</v>
      </c>
      <c r="U32" s="305"/>
      <c r="V32" s="305"/>
      <c r="W32" s="305"/>
      <c r="X32" s="810"/>
      <c r="Y32" s="810"/>
      <c r="Z32" s="810"/>
      <c r="AA32" s="810"/>
      <c r="AB32" s="507"/>
    </row>
    <row r="33" spans="2:30" ht="14" customHeight="1">
      <c r="B33" s="2016"/>
      <c r="C33" s="2017"/>
      <c r="D33" s="267"/>
      <c r="E33" s="258"/>
      <c r="F33" s="259"/>
      <c r="G33" s="259"/>
      <c r="H33" s="515"/>
      <c r="I33" s="516"/>
      <c r="J33" s="53"/>
      <c r="K33" s="49"/>
      <c r="L33" s="831" t="s">
        <v>683</v>
      </c>
      <c r="M33" s="271">
        <v>-119026</v>
      </c>
      <c r="N33" s="262">
        <v>-131376</v>
      </c>
      <c r="O33" s="262">
        <v>-145142</v>
      </c>
      <c r="P33" s="460">
        <v>0.10478321763488004</v>
      </c>
      <c r="Q33" s="462">
        <v>0.21941424562700587</v>
      </c>
      <c r="R33" s="53"/>
      <c r="S33" s="53"/>
      <c r="T33" s="838" t="s">
        <v>554</v>
      </c>
      <c r="U33" s="305"/>
      <c r="V33" s="305"/>
      <c r="W33" s="305"/>
      <c r="X33" s="305"/>
      <c r="Y33" s="305"/>
      <c r="Z33" s="303"/>
      <c r="AA33" s="303"/>
      <c r="AB33" s="302"/>
    </row>
    <row r="34" spans="2:30" ht="14.75" customHeight="1">
      <c r="B34" s="2012" t="s">
        <v>467</v>
      </c>
      <c r="C34" s="2013"/>
      <c r="D34" s="2013"/>
      <c r="E34" s="258"/>
      <c r="F34" s="259"/>
      <c r="G34" s="259"/>
      <c r="H34" s="515"/>
      <c r="I34" s="516"/>
      <c r="J34" s="53"/>
      <c r="K34" s="49"/>
      <c r="L34" s="831" t="s">
        <v>532</v>
      </c>
      <c r="M34" s="271">
        <v>-45954</v>
      </c>
      <c r="N34" s="262">
        <v>-106338</v>
      </c>
      <c r="O34" s="262">
        <v>-48353</v>
      </c>
      <c r="P34" s="460">
        <v>-0.54528954842107247</v>
      </c>
      <c r="Q34" s="462">
        <v>5.2204378291334813E-2</v>
      </c>
      <c r="R34" s="53"/>
      <c r="S34" s="53"/>
      <c r="T34" s="839" t="s">
        <v>529</v>
      </c>
      <c r="U34" s="305"/>
      <c r="V34" s="305"/>
      <c r="W34" s="305"/>
      <c r="X34" s="305"/>
      <c r="Y34" s="305"/>
      <c r="Z34" s="305"/>
      <c r="AA34" s="303"/>
      <c r="AB34" s="303"/>
      <c r="AC34" s="303"/>
      <c r="AD34" s="303"/>
    </row>
    <row r="35" spans="2:30" ht="15" customHeight="1">
      <c r="B35" s="2028" t="s">
        <v>76</v>
      </c>
      <c r="C35" s="2029"/>
      <c r="D35" s="267"/>
      <c r="E35" s="258"/>
      <c r="F35" s="259"/>
      <c r="G35" s="259"/>
      <c r="H35" s="515"/>
      <c r="I35" s="516"/>
      <c r="J35" s="53"/>
      <c r="K35" s="49"/>
      <c r="L35" s="832" t="s">
        <v>72</v>
      </c>
      <c r="M35" s="272">
        <v>-1308913</v>
      </c>
      <c r="N35" s="264">
        <v>-1821130</v>
      </c>
      <c r="O35" s="264">
        <v>-1501869</v>
      </c>
      <c r="P35" s="463">
        <v>-0.17530928599276274</v>
      </c>
      <c r="Q35" s="583">
        <v>0.14741697882135787</v>
      </c>
      <c r="R35" s="53"/>
      <c r="S35" s="53"/>
      <c r="T35" s="839" t="s">
        <v>555</v>
      </c>
      <c r="U35" s="303"/>
      <c r="V35" s="303"/>
      <c r="W35" s="303"/>
      <c r="X35" s="305"/>
      <c r="Y35" s="305"/>
      <c r="Z35" s="305"/>
      <c r="AA35" s="305"/>
      <c r="AB35" s="305"/>
      <c r="AC35" s="305"/>
    </row>
    <row r="36" spans="2:30" ht="14.5">
      <c r="B36" s="265"/>
      <c r="C36" s="2027" t="s">
        <v>556</v>
      </c>
      <c r="D36" s="2027"/>
      <c r="E36" s="258">
        <v>38529409</v>
      </c>
      <c r="F36" s="259">
        <v>44267223</v>
      </c>
      <c r="G36" s="259">
        <v>46158361</v>
      </c>
      <c r="H36" s="515">
        <v>4.2720954056684329E-2</v>
      </c>
      <c r="I36" s="516">
        <v>0.19800334855901891</v>
      </c>
      <c r="J36" s="53"/>
      <c r="K36" s="49"/>
      <c r="L36" s="52"/>
      <c r="M36" s="271"/>
      <c r="N36" s="262"/>
      <c r="O36" s="262"/>
      <c r="P36" s="460"/>
      <c r="Q36" s="462"/>
      <c r="R36" s="53"/>
      <c r="S36" s="53"/>
      <c r="T36" s="170"/>
      <c r="U36" s="303"/>
      <c r="V36" s="303"/>
      <c r="W36" s="303"/>
      <c r="X36" s="305"/>
      <c r="Y36" s="305"/>
      <c r="Z36" s="305"/>
      <c r="AA36" s="305"/>
      <c r="AB36" s="305"/>
      <c r="AC36" s="305"/>
      <c r="AD36" s="303"/>
    </row>
    <row r="37" spans="2:30" ht="16.399999999999999" customHeight="1">
      <c r="B37" s="265"/>
      <c r="C37" s="2015" t="s">
        <v>557</v>
      </c>
      <c r="D37" s="2015"/>
      <c r="E37" s="258">
        <v>84392216</v>
      </c>
      <c r="F37" s="259">
        <v>92516659</v>
      </c>
      <c r="G37" s="259">
        <v>89206307</v>
      </c>
      <c r="H37" s="515">
        <v>-3.5781145101662179E-2</v>
      </c>
      <c r="I37" s="516">
        <v>5.7044253939249563E-2</v>
      </c>
      <c r="J37" s="53"/>
      <c r="K37" s="49"/>
      <c r="L37" s="308" t="s">
        <v>471</v>
      </c>
      <c r="M37" s="272">
        <v>1813217</v>
      </c>
      <c r="N37" s="264">
        <v>1750202</v>
      </c>
      <c r="O37" s="264">
        <v>2096011</v>
      </c>
      <c r="P37" s="463">
        <v>0.19758233621033458</v>
      </c>
      <c r="Q37" s="583">
        <v>0.15596257921693873</v>
      </c>
      <c r="R37" s="53"/>
      <c r="S37" s="53"/>
      <c r="T37" s="303"/>
      <c r="U37" s="303"/>
      <c r="V37" s="303"/>
      <c r="W37" s="303"/>
      <c r="X37" s="303"/>
      <c r="Y37" s="302"/>
      <c r="Z37" s="302"/>
      <c r="AA37" s="302"/>
    </row>
    <row r="38" spans="2:30" s="170" customFormat="1" ht="16.399999999999999" customHeight="1">
      <c r="B38" s="266"/>
      <c r="C38" s="2017" t="s">
        <v>470</v>
      </c>
      <c r="D38" s="2017"/>
      <c r="E38" s="260">
        <v>122921625</v>
      </c>
      <c r="F38" s="261">
        <v>136783882</v>
      </c>
      <c r="G38" s="261">
        <v>135364668</v>
      </c>
      <c r="H38" s="517">
        <v>-1.0375593814481738E-2</v>
      </c>
      <c r="I38" s="518">
        <v>0.10122745285868129</v>
      </c>
      <c r="J38" s="192"/>
      <c r="K38" s="263"/>
      <c r="L38" s="833" t="s">
        <v>73</v>
      </c>
      <c r="M38" s="271">
        <v>-431670</v>
      </c>
      <c r="N38" s="262">
        <v>-481509</v>
      </c>
      <c r="O38" s="262">
        <v>-517741</v>
      </c>
      <c r="P38" s="460">
        <v>7.5246776280401814E-2</v>
      </c>
      <c r="Q38" s="462">
        <v>0.19939073829545717</v>
      </c>
      <c r="R38" s="192"/>
      <c r="S38" s="192"/>
      <c r="T38" s="303"/>
      <c r="U38" s="303"/>
      <c r="V38" s="303"/>
      <c r="W38" s="303"/>
      <c r="X38" s="303"/>
      <c r="Y38" s="303"/>
      <c r="Z38" s="303"/>
      <c r="AA38" s="303"/>
    </row>
    <row r="39" spans="2:30">
      <c r="B39" s="2014"/>
      <c r="C39" s="2015"/>
      <c r="D39" s="49"/>
      <c r="E39" s="258"/>
      <c r="F39" s="259"/>
      <c r="G39" s="259"/>
      <c r="H39" s="515"/>
      <c r="I39" s="516"/>
      <c r="J39" s="53"/>
      <c r="K39" s="49"/>
      <c r="L39" s="834" t="s">
        <v>474</v>
      </c>
      <c r="M39" s="271">
        <v>1381547</v>
      </c>
      <c r="N39" s="262">
        <v>1268693</v>
      </c>
      <c r="O39" s="262">
        <v>1578270</v>
      </c>
      <c r="P39" s="460">
        <v>0.24401253888844662</v>
      </c>
      <c r="Q39" s="462">
        <v>0.1423932736273178</v>
      </c>
      <c r="R39" s="53"/>
      <c r="S39" s="53"/>
      <c r="T39" s="53"/>
      <c r="U39" s="53"/>
      <c r="V39" s="53"/>
      <c r="W39" s="53"/>
      <c r="X39" s="303"/>
      <c r="Y39" s="303"/>
      <c r="Z39" s="303"/>
      <c r="AA39" s="303"/>
    </row>
    <row r="40" spans="2:30" s="170" customFormat="1">
      <c r="B40" s="308" t="s">
        <v>472</v>
      </c>
      <c r="C40" s="263"/>
      <c r="D40" s="267"/>
      <c r="E40" s="260">
        <v>6816019</v>
      </c>
      <c r="F40" s="261">
        <v>6711406</v>
      </c>
      <c r="G40" s="261">
        <v>7070379</v>
      </c>
      <c r="H40" s="517">
        <v>5.3487004064424054E-2</v>
      </c>
      <c r="I40" s="518">
        <v>3.7317971091336451E-2</v>
      </c>
      <c r="J40" s="192"/>
      <c r="K40" s="263"/>
      <c r="L40" s="831" t="s">
        <v>74</v>
      </c>
      <c r="M40" s="271">
        <v>0</v>
      </c>
      <c r="N40" s="262">
        <v>0</v>
      </c>
      <c r="O40" s="262">
        <v>0</v>
      </c>
      <c r="P40" s="460" t="s">
        <v>846</v>
      </c>
      <c r="Q40" s="462" t="s">
        <v>846</v>
      </c>
      <c r="R40" s="192"/>
      <c r="S40" s="192"/>
      <c r="T40" s="53"/>
      <c r="U40" s="53"/>
      <c r="V40" s="53"/>
      <c r="W40" s="53"/>
      <c r="X40" s="303"/>
      <c r="Y40" s="303"/>
      <c r="Z40" s="303"/>
      <c r="AA40" s="303"/>
    </row>
    <row r="41" spans="2:30" ht="14.5" thickBot="1">
      <c r="B41" s="265"/>
      <c r="C41" s="2015" t="s">
        <v>177</v>
      </c>
      <c r="D41" s="2015"/>
      <c r="E41" s="258">
        <v>6281592</v>
      </c>
      <c r="F41" s="259">
        <v>6154351</v>
      </c>
      <c r="G41" s="259">
        <v>6241943</v>
      </c>
      <c r="H41" s="515">
        <v>1.4232532398623349E-2</v>
      </c>
      <c r="I41" s="516">
        <v>-6.3119349362390931E-3</v>
      </c>
      <c r="J41" s="53"/>
      <c r="K41" s="49"/>
      <c r="L41" s="1040" t="s">
        <v>558</v>
      </c>
      <c r="M41" s="1041">
        <v>1381547</v>
      </c>
      <c r="N41" s="1042">
        <v>1268693</v>
      </c>
      <c r="O41" s="1042">
        <v>1578270</v>
      </c>
      <c r="P41" s="1000">
        <v>0.24401253888844662</v>
      </c>
      <c r="Q41" s="1001">
        <v>0.1423932736273178</v>
      </c>
      <c r="R41" s="53"/>
      <c r="S41" s="53"/>
      <c r="T41" s="192"/>
      <c r="U41" s="192"/>
      <c r="V41" s="192"/>
      <c r="W41" s="192"/>
      <c r="X41" s="53"/>
      <c r="Y41" s="53"/>
      <c r="Z41" s="53"/>
    </row>
    <row r="42" spans="2:30">
      <c r="B42" s="265"/>
      <c r="C42" s="2015" t="s">
        <v>178</v>
      </c>
      <c r="D42" s="2015"/>
      <c r="E42" s="258">
        <v>534427</v>
      </c>
      <c r="F42" s="259">
        <v>557055</v>
      </c>
      <c r="G42" s="259">
        <v>828436</v>
      </c>
      <c r="H42" s="515">
        <v>0.4871709256716123</v>
      </c>
      <c r="I42" s="516">
        <v>0.55013874673248175</v>
      </c>
      <c r="J42" s="53"/>
      <c r="K42" s="49"/>
      <c r="L42" s="53"/>
      <c r="M42" s="53"/>
      <c r="N42" s="53"/>
      <c r="O42" s="53"/>
      <c r="P42" s="53"/>
      <c r="Q42" s="53"/>
      <c r="R42" s="53"/>
      <c r="S42" s="53"/>
      <c r="T42" s="192"/>
      <c r="U42" s="192"/>
      <c r="V42" s="192"/>
      <c r="W42" s="192"/>
      <c r="X42" s="53"/>
      <c r="Y42" s="53"/>
      <c r="Z42" s="53"/>
    </row>
    <row r="43" spans="2:30">
      <c r="B43" s="265"/>
      <c r="C43" s="269"/>
      <c r="D43" s="269"/>
      <c r="E43" s="258"/>
      <c r="F43" s="259"/>
      <c r="G43" s="259"/>
      <c r="H43" s="515"/>
      <c r="I43" s="516"/>
      <c r="J43" s="53"/>
      <c r="K43" s="49"/>
      <c r="L43" s="53"/>
      <c r="M43" s="53"/>
      <c r="N43" s="53"/>
      <c r="O43" s="53"/>
      <c r="P43" s="53"/>
      <c r="Q43" s="53"/>
      <c r="R43" s="53"/>
      <c r="S43" s="53"/>
      <c r="T43" s="192"/>
      <c r="U43" s="192"/>
      <c r="V43" s="192"/>
      <c r="W43" s="192"/>
      <c r="X43" s="53"/>
      <c r="Y43" s="53"/>
      <c r="Z43" s="53"/>
    </row>
    <row r="44" spans="2:30" s="170" customFormat="1">
      <c r="B44" s="2016" t="s">
        <v>176</v>
      </c>
      <c r="C44" s="2017"/>
      <c r="D44" s="267"/>
      <c r="E44" s="260">
        <v>8830355</v>
      </c>
      <c r="F44" s="261">
        <v>8962379</v>
      </c>
      <c r="G44" s="261">
        <v>9007034</v>
      </c>
      <c r="H44" s="517">
        <v>4.9824940453868328E-3</v>
      </c>
      <c r="I44" s="518">
        <v>2.0008142368002191E-2</v>
      </c>
      <c r="J44" s="192"/>
      <c r="K44" s="263"/>
      <c r="L44" s="192"/>
      <c r="M44" s="192"/>
      <c r="N44" s="192"/>
      <c r="O44" s="192"/>
      <c r="P44" s="192"/>
      <c r="Q44" s="192"/>
      <c r="R44" s="192"/>
      <c r="S44" s="192"/>
      <c r="T44" s="192"/>
      <c r="U44" s="192"/>
      <c r="V44" s="192"/>
      <c r="W44" s="192"/>
      <c r="X44" s="192"/>
      <c r="Y44" s="192"/>
      <c r="Z44" s="192"/>
    </row>
    <row r="45" spans="2:30" s="170" customFormat="1">
      <c r="B45" s="2016" t="s">
        <v>507</v>
      </c>
      <c r="C45" s="2017"/>
      <c r="D45" s="267"/>
      <c r="E45" s="260">
        <v>13316718</v>
      </c>
      <c r="F45" s="261">
        <v>13317657</v>
      </c>
      <c r="G45" s="261">
        <v>10350044</v>
      </c>
      <c r="H45" s="517">
        <v>-0.22283296528811336</v>
      </c>
      <c r="I45" s="518">
        <v>-0.22277816501032763</v>
      </c>
      <c r="J45" s="192"/>
      <c r="K45" s="263"/>
      <c r="L45" s="49" t="s">
        <v>534</v>
      </c>
      <c r="M45" s="263"/>
      <c r="N45" s="263"/>
      <c r="O45" s="263"/>
      <c r="P45" s="263"/>
      <c r="Q45" s="263"/>
      <c r="R45" s="192"/>
      <c r="S45" s="192"/>
      <c r="T45" s="192"/>
      <c r="U45" s="192"/>
      <c r="V45" s="192"/>
      <c r="W45" s="192"/>
      <c r="X45" s="192"/>
      <c r="Y45" s="192"/>
      <c r="Z45" s="192"/>
    </row>
    <row r="46" spans="2:30" s="170" customFormat="1">
      <c r="B46" s="2016" t="s">
        <v>455</v>
      </c>
      <c r="C46" s="2017"/>
      <c r="D46" s="267"/>
      <c r="E46" s="260">
        <v>322346</v>
      </c>
      <c r="F46" s="261">
        <v>528184</v>
      </c>
      <c r="G46" s="261">
        <v>639749</v>
      </c>
      <c r="H46" s="517">
        <v>0.21122374021174439</v>
      </c>
      <c r="I46" s="518">
        <v>0.98466554571795528</v>
      </c>
      <c r="J46" s="192"/>
      <c r="K46" s="263"/>
      <c r="L46" s="49" t="s">
        <v>535</v>
      </c>
      <c r="M46" s="508"/>
      <c r="N46" s="508"/>
      <c r="O46" s="508"/>
      <c r="P46" s="508"/>
      <c r="Q46" s="508"/>
      <c r="R46" s="192"/>
      <c r="S46" s="192"/>
      <c r="T46" s="192"/>
      <c r="U46" s="192"/>
      <c r="V46" s="192"/>
      <c r="W46" s="192"/>
      <c r="X46" s="192"/>
      <c r="Y46" s="192"/>
      <c r="Z46" s="192"/>
    </row>
    <row r="47" spans="2:30" s="170" customFormat="1">
      <c r="B47" s="266" t="s">
        <v>536</v>
      </c>
      <c r="C47" s="267"/>
      <c r="D47" s="267"/>
      <c r="E47" s="260">
        <v>0</v>
      </c>
      <c r="F47" s="261">
        <v>0</v>
      </c>
      <c r="G47" s="261">
        <v>367988</v>
      </c>
      <c r="H47" s="517" t="s">
        <v>846</v>
      </c>
      <c r="I47" s="518" t="s">
        <v>846</v>
      </c>
      <c r="J47" s="192"/>
      <c r="K47" s="263"/>
      <c r="L47" s="1994"/>
      <c r="M47" s="1994"/>
      <c r="N47" s="1994"/>
      <c r="O47" s="1994"/>
      <c r="P47" s="1994"/>
      <c r="Q47" s="1994"/>
      <c r="R47" s="192"/>
      <c r="S47" s="192"/>
      <c r="T47" s="192"/>
      <c r="U47" s="192"/>
      <c r="V47" s="192"/>
      <c r="W47" s="192"/>
      <c r="X47" s="192"/>
      <c r="Y47" s="192"/>
      <c r="Z47" s="192"/>
    </row>
    <row r="48" spans="2:30" s="170" customFormat="1" ht="14.5">
      <c r="B48" s="2016" t="s">
        <v>681</v>
      </c>
      <c r="C48" s="2017"/>
      <c r="D48" s="267"/>
      <c r="E48" s="260">
        <v>8792640</v>
      </c>
      <c r="F48" s="261">
        <v>5157194</v>
      </c>
      <c r="G48" s="261">
        <v>10113925</v>
      </c>
      <c r="H48" s="517">
        <v>0.96112944364706854</v>
      </c>
      <c r="I48" s="518">
        <v>0.15027170451650471</v>
      </c>
      <c r="J48" s="192"/>
      <c r="K48" s="192"/>
      <c r="L48" s="1994"/>
      <c r="M48" s="1994"/>
      <c r="N48" s="1994"/>
      <c r="O48" s="1994"/>
      <c r="P48" s="1994"/>
      <c r="Q48" s="1994"/>
      <c r="R48" s="192"/>
      <c r="S48" s="192"/>
      <c r="T48" s="53"/>
      <c r="U48" s="53"/>
      <c r="V48" s="53"/>
      <c r="W48" s="53"/>
      <c r="X48" s="192"/>
      <c r="Y48" s="192"/>
      <c r="Z48" s="192"/>
    </row>
    <row r="49" spans="2:26" s="170" customFormat="1">
      <c r="B49" s="2025" t="s">
        <v>479</v>
      </c>
      <c r="C49" s="2026"/>
      <c r="D49" s="2026"/>
      <c r="E49" s="260">
        <v>160999703</v>
      </c>
      <c r="F49" s="261">
        <v>171460702</v>
      </c>
      <c r="G49" s="261">
        <v>172913787</v>
      </c>
      <c r="H49" s="517">
        <v>8.4747407601305641E-3</v>
      </c>
      <c r="I49" s="518">
        <v>7.4000658249661497E-2</v>
      </c>
      <c r="J49" s="192"/>
      <c r="K49" s="192"/>
      <c r="L49" s="1994"/>
      <c r="M49" s="1994"/>
      <c r="N49" s="1994"/>
      <c r="O49" s="1994"/>
      <c r="P49" s="1994"/>
      <c r="Q49" s="1994"/>
      <c r="R49" s="192"/>
      <c r="S49" s="192"/>
      <c r="T49" s="192"/>
      <c r="U49" s="192"/>
      <c r="V49" s="192"/>
      <c r="W49" s="192"/>
      <c r="X49" s="192"/>
      <c r="Y49" s="192"/>
      <c r="Z49" s="192"/>
    </row>
    <row r="50" spans="2:26" ht="14.75" customHeight="1">
      <c r="B50" s="2014"/>
      <c r="C50" s="2015"/>
      <c r="D50" s="49"/>
      <c r="E50" s="258"/>
      <c r="F50" s="259"/>
      <c r="G50" s="259"/>
      <c r="H50" s="515"/>
      <c r="I50" s="516"/>
      <c r="J50" s="53"/>
      <c r="K50" s="53"/>
      <c r="L50" s="300"/>
      <c r="M50" s="300"/>
      <c r="N50" s="300"/>
      <c r="O50" s="300"/>
      <c r="P50" s="300"/>
      <c r="Q50" s="300"/>
      <c r="R50" s="53"/>
      <c r="S50" s="53"/>
      <c r="T50" s="53"/>
      <c r="U50" s="53"/>
      <c r="V50" s="53"/>
      <c r="W50" s="53"/>
      <c r="X50" s="53"/>
      <c r="Y50" s="53"/>
      <c r="Z50" s="53"/>
    </row>
    <row r="51" spans="2:26" ht="14.75" customHeight="1">
      <c r="B51" s="265"/>
      <c r="C51" s="269"/>
      <c r="D51" s="49"/>
      <c r="E51" s="258"/>
      <c r="F51" s="259"/>
      <c r="G51" s="259"/>
      <c r="H51" s="515"/>
      <c r="I51" s="516"/>
      <c r="J51" s="53"/>
      <c r="K51" s="53"/>
      <c r="L51" s="300"/>
      <c r="M51" s="300"/>
      <c r="N51" s="300"/>
      <c r="O51" s="300"/>
      <c r="P51" s="300"/>
      <c r="Q51" s="300"/>
      <c r="R51" s="53"/>
      <c r="S51" s="53"/>
      <c r="T51" s="53"/>
      <c r="U51" s="53"/>
      <c r="V51" s="53"/>
      <c r="W51" s="53"/>
      <c r="X51" s="53"/>
      <c r="Y51" s="53"/>
      <c r="Z51" s="53"/>
    </row>
    <row r="52" spans="2:26" s="170" customFormat="1">
      <c r="B52" s="2016" t="s">
        <v>509</v>
      </c>
      <c r="C52" s="2017"/>
      <c r="D52" s="267"/>
      <c r="E52" s="260">
        <v>22319647</v>
      </c>
      <c r="F52" s="261">
        <v>26011878</v>
      </c>
      <c r="G52" s="261">
        <v>22901866</v>
      </c>
      <c r="H52" s="517">
        <v>-0.11956122506802469</v>
      </c>
      <c r="I52" s="518">
        <v>2.6085493197988301E-2</v>
      </c>
      <c r="J52" s="192"/>
      <c r="K52" s="192"/>
      <c r="L52" s="192"/>
      <c r="M52" s="192"/>
      <c r="N52" s="192"/>
      <c r="O52" s="192"/>
      <c r="P52" s="192"/>
      <c r="Q52" s="192"/>
      <c r="R52" s="192"/>
      <c r="S52" s="192"/>
      <c r="T52" s="53"/>
      <c r="U52" s="53"/>
      <c r="V52" s="53"/>
      <c r="W52" s="53"/>
      <c r="X52" s="192"/>
      <c r="Y52" s="192"/>
      <c r="Z52" s="192"/>
    </row>
    <row r="53" spans="2:26">
      <c r="B53" s="52"/>
      <c r="C53" s="49" t="s">
        <v>327</v>
      </c>
      <c r="D53" s="49"/>
      <c r="E53" s="258">
        <v>12679794</v>
      </c>
      <c r="F53" s="259">
        <v>12679794</v>
      </c>
      <c r="G53" s="259">
        <v>12679794</v>
      </c>
      <c r="H53" s="515">
        <v>0</v>
      </c>
      <c r="I53" s="516">
        <v>0</v>
      </c>
      <c r="J53" s="53"/>
      <c r="K53" s="53"/>
      <c r="L53" s="53"/>
      <c r="M53" s="53"/>
      <c r="N53" s="53"/>
      <c r="O53" s="53"/>
      <c r="P53" s="53"/>
      <c r="Q53" s="53"/>
      <c r="R53" s="53"/>
      <c r="S53" s="53"/>
      <c r="T53" s="53"/>
      <c r="U53" s="53"/>
      <c r="V53" s="53"/>
      <c r="W53" s="53"/>
      <c r="X53" s="53"/>
      <c r="Y53" s="53"/>
      <c r="Z53" s="53"/>
    </row>
    <row r="54" spans="2:26">
      <c r="B54" s="52"/>
      <c r="C54" s="49" t="s">
        <v>360</v>
      </c>
      <c r="D54" s="49"/>
      <c r="E54" s="258">
        <v>6372059</v>
      </c>
      <c r="F54" s="259">
        <v>5905440</v>
      </c>
      <c r="G54" s="259">
        <v>5905440</v>
      </c>
      <c r="H54" s="515">
        <v>0</v>
      </c>
      <c r="I54" s="516">
        <v>-7.3228920196752728E-2</v>
      </c>
      <c r="J54" s="53"/>
      <c r="K54" s="53"/>
      <c r="L54" s="53"/>
      <c r="M54" s="53"/>
      <c r="N54" s="53"/>
      <c r="O54" s="53"/>
      <c r="P54" s="53"/>
      <c r="Q54" s="53"/>
      <c r="R54" s="53"/>
      <c r="S54" s="53"/>
      <c r="T54" s="53"/>
      <c r="U54" s="53"/>
      <c r="V54" s="53"/>
      <c r="W54" s="53"/>
      <c r="X54" s="53"/>
      <c r="Y54" s="53"/>
      <c r="Z54" s="53"/>
    </row>
    <row r="55" spans="2:26">
      <c r="B55" s="268"/>
      <c r="C55" s="2021" t="s">
        <v>510</v>
      </c>
      <c r="D55" s="2021"/>
      <c r="E55" s="258">
        <v>-161369</v>
      </c>
      <c r="F55" s="259">
        <v>81399</v>
      </c>
      <c r="G55" s="259">
        <v>140002</v>
      </c>
      <c r="H55" s="515">
        <v>0.71994741950146812</v>
      </c>
      <c r="I55" s="516" t="s">
        <v>846</v>
      </c>
      <c r="J55" s="53"/>
      <c r="K55" s="53"/>
      <c r="L55" s="53"/>
      <c r="M55" s="53"/>
      <c r="N55" s="53"/>
      <c r="O55" s="53"/>
      <c r="P55" s="53"/>
      <c r="Q55" s="53"/>
      <c r="R55" s="53"/>
      <c r="S55" s="53"/>
      <c r="T55" s="53"/>
      <c r="U55" s="53"/>
      <c r="V55" s="53"/>
      <c r="W55" s="53"/>
      <c r="X55" s="53"/>
      <c r="Y55" s="53"/>
      <c r="Z55" s="53"/>
    </row>
    <row r="56" spans="2:26">
      <c r="B56" s="2022" t="s">
        <v>511</v>
      </c>
      <c r="C56" s="2023"/>
      <c r="D56" s="49"/>
      <c r="E56" s="258">
        <v>3429163</v>
      </c>
      <c r="F56" s="259">
        <v>7345245</v>
      </c>
      <c r="G56" s="259">
        <v>4176630</v>
      </c>
      <c r="H56" s="515">
        <v>-0.43138316012604072</v>
      </c>
      <c r="I56" s="516">
        <v>0.21797359880530615</v>
      </c>
      <c r="J56" s="53"/>
      <c r="K56" s="53"/>
      <c r="L56" s="53"/>
      <c r="M56" s="53"/>
      <c r="N56" s="53"/>
      <c r="O56" s="53"/>
      <c r="P56" s="53"/>
      <c r="Q56" s="53"/>
      <c r="R56" s="53"/>
      <c r="S56" s="53"/>
      <c r="T56" s="192"/>
      <c r="U56" s="192"/>
      <c r="V56" s="192"/>
      <c r="W56" s="192"/>
      <c r="X56" s="53"/>
      <c r="Y56" s="53"/>
      <c r="Z56" s="53"/>
    </row>
    <row r="57" spans="2:26">
      <c r="B57" s="268"/>
      <c r="C57" s="1227"/>
      <c r="D57" s="49"/>
      <c r="E57" s="258"/>
      <c r="F57" s="259"/>
      <c r="G57" s="259"/>
      <c r="H57" s="515"/>
      <c r="I57" s="516"/>
      <c r="J57" s="53"/>
      <c r="K57" s="53"/>
      <c r="L57" s="53"/>
      <c r="M57" s="53"/>
      <c r="N57" s="53"/>
      <c r="O57" s="53"/>
      <c r="P57" s="53"/>
      <c r="Q57" s="53"/>
      <c r="R57" s="53"/>
      <c r="S57" s="53"/>
      <c r="T57" s="192"/>
      <c r="U57" s="192"/>
      <c r="V57" s="192"/>
      <c r="W57" s="192"/>
      <c r="X57" s="53"/>
      <c r="Y57" s="53"/>
      <c r="Z57" s="53"/>
    </row>
    <row r="58" spans="2:26" ht="14.75" customHeight="1">
      <c r="B58" s="2024"/>
      <c r="C58" s="2021"/>
      <c r="D58" s="49"/>
      <c r="E58" s="258"/>
      <c r="F58" s="259"/>
      <c r="G58" s="259"/>
      <c r="H58" s="515"/>
      <c r="I58" s="516"/>
      <c r="J58" s="53"/>
      <c r="K58" s="53"/>
      <c r="L58" s="53"/>
      <c r="M58" s="53"/>
      <c r="N58" s="53"/>
      <c r="O58" s="53"/>
      <c r="P58" s="53"/>
      <c r="Q58" s="53"/>
      <c r="R58" s="53"/>
      <c r="S58" s="53"/>
      <c r="X58" s="53"/>
      <c r="Y58" s="53"/>
      <c r="Z58" s="53"/>
    </row>
    <row r="59" spans="2:26" s="170" customFormat="1">
      <c r="B59" s="1967" t="s">
        <v>486</v>
      </c>
      <c r="C59" s="1968"/>
      <c r="D59" s="1968"/>
      <c r="E59" s="260">
        <v>22319647</v>
      </c>
      <c r="F59" s="261">
        <v>26011878</v>
      </c>
      <c r="G59" s="261">
        <v>22901866</v>
      </c>
      <c r="H59" s="517">
        <v>-0.11956122506802469</v>
      </c>
      <c r="I59" s="518">
        <v>2.6085493197988301E-2</v>
      </c>
      <c r="J59" s="192"/>
      <c r="K59" s="192"/>
      <c r="L59" s="192"/>
      <c r="M59" s="192"/>
      <c r="N59" s="192"/>
      <c r="O59" s="192"/>
      <c r="P59" s="192"/>
      <c r="Q59" s="192"/>
      <c r="R59" s="192"/>
      <c r="S59" s="192"/>
      <c r="X59" s="192"/>
      <c r="Y59" s="192"/>
      <c r="Z59" s="192"/>
    </row>
    <row r="60" spans="2:26" ht="16.25" customHeight="1">
      <c r="B60" s="231"/>
      <c r="C60" s="232"/>
      <c r="D60" s="232"/>
      <c r="E60" s="260"/>
      <c r="F60" s="261"/>
      <c r="G60" s="261"/>
      <c r="H60" s="517"/>
      <c r="I60" s="518"/>
      <c r="J60" s="53"/>
      <c r="K60"/>
      <c r="L60"/>
      <c r="M60"/>
      <c r="N60"/>
      <c r="O60"/>
      <c r="P60"/>
      <c r="Q60"/>
    </row>
    <row r="61" spans="2:26" s="170" customFormat="1" ht="14.5">
      <c r="B61" s="2012" t="s">
        <v>487</v>
      </c>
      <c r="C61" s="2013"/>
      <c r="D61" s="2013"/>
      <c r="E61" s="260">
        <v>183319350</v>
      </c>
      <c r="F61" s="261">
        <v>197472580</v>
      </c>
      <c r="G61" s="261">
        <v>195815653</v>
      </c>
      <c r="H61" s="517">
        <v>-8.3906687196774361E-3</v>
      </c>
      <c r="I61" s="518">
        <v>6.8166851998984285E-2</v>
      </c>
      <c r="J61" s="192"/>
      <c r="K61" s="145"/>
      <c r="L61" s="145"/>
      <c r="M61" s="145"/>
      <c r="N61" s="145"/>
      <c r="O61" s="145"/>
      <c r="P61" s="145"/>
      <c r="Q61" s="145"/>
      <c r="T61" s="46"/>
      <c r="U61" s="46"/>
      <c r="V61" s="46"/>
      <c r="W61" s="46"/>
    </row>
    <row r="62" spans="2:26" ht="13.25" customHeight="1">
      <c r="B62" s="2014"/>
      <c r="C62" s="2015"/>
      <c r="D62" s="269"/>
      <c r="E62" s="260"/>
      <c r="F62" s="261"/>
      <c r="G62" s="261"/>
      <c r="H62" s="517"/>
      <c r="I62" s="518"/>
      <c r="J62" s="53"/>
      <c r="K62"/>
      <c r="L62"/>
      <c r="M62"/>
      <c r="N62"/>
      <c r="O62"/>
      <c r="P62"/>
      <c r="Q62"/>
    </row>
    <row r="63" spans="2:26" ht="14.5">
      <c r="B63" s="2016" t="s">
        <v>488</v>
      </c>
      <c r="C63" s="2017"/>
      <c r="D63" s="267"/>
      <c r="E63" s="260">
        <v>147001354</v>
      </c>
      <c r="F63" s="261">
        <v>135041209</v>
      </c>
      <c r="G63" s="261">
        <v>133060043</v>
      </c>
      <c r="H63" s="517">
        <v>-1.4670825407079997E-2</v>
      </c>
      <c r="I63" s="518">
        <v>-9.4837976798499424E-2</v>
      </c>
      <c r="J63" s="53"/>
      <c r="K63"/>
      <c r="L63"/>
      <c r="M63"/>
      <c r="N63"/>
      <c r="O63"/>
      <c r="P63"/>
      <c r="Q63"/>
    </row>
    <row r="64" spans="2:26" ht="14.5">
      <c r="B64" s="2014" t="s">
        <v>489</v>
      </c>
      <c r="C64" s="2015"/>
      <c r="D64" s="269"/>
      <c r="E64" s="258">
        <v>19720490</v>
      </c>
      <c r="F64" s="259">
        <v>21683478</v>
      </c>
      <c r="G64" s="259">
        <v>20571287</v>
      </c>
      <c r="H64" s="515">
        <v>-5.1292094377110534E-2</v>
      </c>
      <c r="I64" s="516">
        <v>4.3142792090865897E-2</v>
      </c>
      <c r="J64" s="53"/>
      <c r="K64"/>
      <c r="L64"/>
      <c r="M64"/>
      <c r="N64"/>
      <c r="O64"/>
      <c r="P64"/>
      <c r="Q64"/>
    </row>
    <row r="65" spans="2:17" ht="14.5">
      <c r="B65" s="265" t="s">
        <v>490</v>
      </c>
      <c r="C65" s="269"/>
      <c r="D65" s="269"/>
      <c r="E65" s="258">
        <v>75957799</v>
      </c>
      <c r="F65" s="259">
        <v>71516643</v>
      </c>
      <c r="G65" s="259">
        <v>69917928</v>
      </c>
      <c r="H65" s="515">
        <v>-2.2354446922235989E-2</v>
      </c>
      <c r="I65" s="516">
        <v>-7.9516140271521027E-2</v>
      </c>
      <c r="J65" s="53"/>
      <c r="K65"/>
      <c r="L65"/>
      <c r="M65"/>
      <c r="N65"/>
      <c r="O65"/>
      <c r="P65"/>
      <c r="Q65"/>
    </row>
    <row r="66" spans="2:17" ht="15" thickBot="1">
      <c r="B66" s="2019" t="s">
        <v>491</v>
      </c>
      <c r="C66" s="2020"/>
      <c r="D66" s="509"/>
      <c r="E66" s="1043">
        <v>51323065</v>
      </c>
      <c r="F66" s="822">
        <v>41841088</v>
      </c>
      <c r="G66" s="822">
        <v>42570828</v>
      </c>
      <c r="H66" s="1044">
        <v>1.7440751062687471E-2</v>
      </c>
      <c r="I66" s="1045">
        <v>-0.17053223536045636</v>
      </c>
      <c r="J66" s="53"/>
      <c r="K66"/>
      <c r="L66"/>
      <c r="M66"/>
      <c r="N66"/>
      <c r="O66"/>
      <c r="P66"/>
      <c r="Q66"/>
    </row>
    <row r="67" spans="2:17">
      <c r="B67" s="2018"/>
      <c r="C67" s="2018"/>
      <c r="D67" s="49"/>
      <c r="E67" s="49"/>
      <c r="F67" s="49"/>
      <c r="G67" s="49"/>
      <c r="H67" s="49"/>
      <c r="I67" s="49"/>
      <c r="J67" s="53"/>
    </row>
    <row r="68" spans="2:17">
      <c r="B68" s="2011" t="s">
        <v>559</v>
      </c>
      <c r="C68" s="1994"/>
      <c r="D68" s="1994"/>
      <c r="E68" s="1994"/>
      <c r="F68" s="1994"/>
      <c r="G68" s="1994"/>
      <c r="H68" s="1994"/>
      <c r="I68" s="1994"/>
      <c r="J68" s="53"/>
    </row>
    <row r="69" spans="2:17" ht="14.15" customHeight="1">
      <c r="B69" s="2011" t="s">
        <v>560</v>
      </c>
      <c r="C69" s="2011"/>
      <c r="D69" s="2011"/>
      <c r="E69" s="2011"/>
      <c r="F69" s="2011"/>
      <c r="G69" s="2011"/>
      <c r="H69" s="2011"/>
      <c r="I69" s="2011"/>
      <c r="J69" s="53"/>
    </row>
    <row r="70" spans="2:17">
      <c r="B70" s="270" t="s">
        <v>561</v>
      </c>
      <c r="C70" s="270"/>
      <c r="D70" s="270"/>
      <c r="E70" s="270"/>
      <c r="F70" s="270"/>
      <c r="G70" s="270"/>
      <c r="H70" s="49"/>
      <c r="I70" s="49"/>
      <c r="J70" s="53"/>
    </row>
    <row r="71" spans="2:17">
      <c r="B71" s="53"/>
      <c r="C71" s="53"/>
      <c r="D71" s="53"/>
      <c r="E71" s="53"/>
      <c r="F71" s="53"/>
      <c r="G71" s="53"/>
      <c r="H71" s="53"/>
      <c r="I71" s="53"/>
      <c r="J71" s="53"/>
    </row>
  </sheetData>
  <mergeCells count="63">
    <mergeCell ref="X7:Y7"/>
    <mergeCell ref="C24:D24"/>
    <mergeCell ref="B25:C25"/>
    <mergeCell ref="B26:C26"/>
    <mergeCell ref="C22:D22"/>
    <mergeCell ref="C23:D23"/>
    <mergeCell ref="B8:D8"/>
    <mergeCell ref="B21:C21"/>
    <mergeCell ref="B16:C16"/>
    <mergeCell ref="B20:C20"/>
    <mergeCell ref="C11:D11"/>
    <mergeCell ref="C12:D12"/>
    <mergeCell ref="B13:D13"/>
    <mergeCell ref="B14:C14"/>
    <mergeCell ref="B9:D9"/>
    <mergeCell ref="B10:C10"/>
    <mergeCell ref="L47:Q49"/>
    <mergeCell ref="B35:C35"/>
    <mergeCell ref="B46:C46"/>
    <mergeCell ref="B48:C48"/>
    <mergeCell ref="B33:C33"/>
    <mergeCell ref="B34:D34"/>
    <mergeCell ref="B27:C27"/>
    <mergeCell ref="B49:D49"/>
    <mergeCell ref="B50:C50"/>
    <mergeCell ref="C36:D36"/>
    <mergeCell ref="C37:D37"/>
    <mergeCell ref="C38:D38"/>
    <mergeCell ref="B32:D32"/>
    <mergeCell ref="B28:C28"/>
    <mergeCell ref="B29:C29"/>
    <mergeCell ref="B30:C30"/>
    <mergeCell ref="B31:C31"/>
    <mergeCell ref="C55:D55"/>
    <mergeCell ref="B56:C56"/>
    <mergeCell ref="B58:C58"/>
    <mergeCell ref="B52:C52"/>
    <mergeCell ref="B39:C39"/>
    <mergeCell ref="C41:D41"/>
    <mergeCell ref="C42:D42"/>
    <mergeCell ref="B44:C44"/>
    <mergeCell ref="B45:C45"/>
    <mergeCell ref="B68:I68"/>
    <mergeCell ref="B69:I69"/>
    <mergeCell ref="B59:D59"/>
    <mergeCell ref="B61:D61"/>
    <mergeCell ref="B62:C62"/>
    <mergeCell ref="B63:C63"/>
    <mergeCell ref="B64:C64"/>
    <mergeCell ref="B67:C67"/>
    <mergeCell ref="B66:C66"/>
    <mergeCell ref="C3:I5"/>
    <mergeCell ref="L3:Q5"/>
    <mergeCell ref="T3:W5"/>
    <mergeCell ref="T2:W2"/>
    <mergeCell ref="U7:W7"/>
    <mergeCell ref="M6:O6"/>
    <mergeCell ref="P6:Q6"/>
    <mergeCell ref="E7:G7"/>
    <mergeCell ref="H7:I7"/>
    <mergeCell ref="B6:D6"/>
    <mergeCell ref="M7:O7"/>
    <mergeCell ref="P7:Q7"/>
  </mergeCells>
  <hyperlinks>
    <hyperlink ref="A1" location="Índice!A1" display="Volver al índice" xr:uid="{4734566E-76D8-4F19-9FD0-E706493AB751}"/>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sheetPr>
    <tabColor rgb="FF2AD2C9"/>
  </sheetPr>
  <dimension ref="A1:G70"/>
  <sheetViews>
    <sheetView showGridLines="0" zoomScale="70" zoomScaleNormal="70" workbookViewId="0">
      <selection activeCell="B1" sqref="B1"/>
    </sheetView>
  </sheetViews>
  <sheetFormatPr baseColWidth="10" defaultColWidth="11.453125" defaultRowHeight="14.5"/>
  <cols>
    <col min="2" max="2" width="47.81640625" customWidth="1"/>
    <col min="7" max="7" width="7.54296875" bestFit="1" customWidth="1"/>
  </cols>
  <sheetData>
    <row r="1" spans="1:7">
      <c r="A1" s="132" t="s">
        <v>39</v>
      </c>
    </row>
    <row r="2" spans="1:7" ht="15" thickBot="1"/>
    <row r="3" spans="1:7" ht="15" thickBot="1">
      <c r="B3" s="1681" t="s">
        <v>40</v>
      </c>
      <c r="C3" s="1685" t="s">
        <v>249</v>
      </c>
      <c r="D3" s="1686" t="s">
        <v>648</v>
      </c>
      <c r="E3" s="1687" t="s">
        <v>705</v>
      </c>
    </row>
    <row r="4" spans="1:7">
      <c r="B4" s="1682" t="s">
        <v>126</v>
      </c>
      <c r="C4" s="1680"/>
      <c r="D4" s="689"/>
      <c r="E4" s="690"/>
    </row>
    <row r="5" spans="1:7" ht="27.5">
      <c r="B5" s="1684" t="s">
        <v>751</v>
      </c>
      <c r="C5" s="1734">
        <v>3.0830299674488058E-2</v>
      </c>
      <c r="D5" s="1799">
        <v>5.585221271440606E-2</v>
      </c>
      <c r="E5" s="1735">
        <v>5.3963464598761494E-2</v>
      </c>
    </row>
    <row r="6" spans="1:7">
      <c r="B6" s="687" t="s">
        <v>130</v>
      </c>
      <c r="C6" s="1736"/>
      <c r="D6" s="1800"/>
      <c r="E6" s="1737"/>
    </row>
    <row r="7" spans="1:7">
      <c r="B7" s="687" t="s">
        <v>752</v>
      </c>
      <c r="C7" s="1736">
        <v>0.70151773551170815</v>
      </c>
      <c r="D7" s="1800">
        <v>0.75807086354910758</v>
      </c>
      <c r="E7" s="1737">
        <v>0.77595783015173914</v>
      </c>
    </row>
    <row r="8" spans="1:7">
      <c r="B8" s="687" t="s">
        <v>753</v>
      </c>
      <c r="C8" s="1800">
        <v>0.83493671014019177</v>
      </c>
      <c r="D8" s="1800">
        <v>0.88289976385910163</v>
      </c>
      <c r="E8" s="1737">
        <v>0.89405672289084959</v>
      </c>
    </row>
    <row r="9" spans="1:7">
      <c r="B9" s="687" t="s">
        <v>754</v>
      </c>
      <c r="C9" s="1800">
        <v>0.61709550472720021</v>
      </c>
      <c r="D9" s="1800">
        <v>0.68715578315366765</v>
      </c>
      <c r="E9" s="1737">
        <v>0.69257503345659333</v>
      </c>
    </row>
    <row r="10" spans="1:7">
      <c r="B10" s="685" t="s">
        <v>44</v>
      </c>
      <c r="C10" s="1800"/>
      <c r="D10" s="1800"/>
      <c r="E10" s="1737"/>
    </row>
    <row r="11" spans="1:7">
      <c r="B11" s="687" t="s">
        <v>755</v>
      </c>
      <c r="C11" s="1801">
        <v>0.69066286465541937</v>
      </c>
      <c r="D11" s="1801">
        <v>0.65071011342784146</v>
      </c>
      <c r="E11" s="1738">
        <v>0.7</v>
      </c>
    </row>
    <row r="12" spans="1:7">
      <c r="B12" s="687" t="s">
        <v>756</v>
      </c>
      <c r="C12" s="1800">
        <v>0.22400552037668453</v>
      </c>
      <c r="D12" s="1800">
        <v>0.24292197619393704</v>
      </c>
      <c r="E12" s="1737">
        <v>0.26</v>
      </c>
    </row>
    <row r="13" spans="1:7" ht="15" thickBot="1">
      <c r="B13" s="1683" t="s">
        <v>757</v>
      </c>
      <c r="C13" s="1802">
        <v>25.03149766307661</v>
      </c>
      <c r="D13" s="1802">
        <v>24.541022592152199</v>
      </c>
      <c r="E13" s="1803">
        <v>28.202388180530257</v>
      </c>
    </row>
    <row r="14" spans="1:7">
      <c r="B14" s="591" t="s">
        <v>758</v>
      </c>
      <c r="C14" s="590"/>
      <c r="D14" s="590"/>
      <c r="E14" s="590"/>
      <c r="G14" s="590"/>
    </row>
    <row r="15" spans="1:7" ht="20" customHeight="1">
      <c r="B15" s="1838" t="s">
        <v>862</v>
      </c>
      <c r="C15" s="1838"/>
      <c r="D15" s="1838"/>
      <c r="E15" s="1838"/>
      <c r="F15" s="1838"/>
      <c r="G15" s="590"/>
    </row>
    <row r="16" spans="1:7">
      <c r="B16" s="1837" t="s">
        <v>759</v>
      </c>
      <c r="C16" s="1837"/>
      <c r="D16" s="1837"/>
      <c r="E16" s="1837"/>
      <c r="F16" s="1837"/>
      <c r="G16" s="590"/>
    </row>
    <row r="17" spans="2:7">
      <c r="B17" s="592" t="s">
        <v>760</v>
      </c>
      <c r="C17" s="592"/>
      <c r="D17" s="592"/>
      <c r="E17" s="592"/>
      <c r="F17" s="592"/>
      <c r="G17" s="590"/>
    </row>
    <row r="18" spans="2:7">
      <c r="B18" s="592" t="s">
        <v>761</v>
      </c>
      <c r="C18" s="592"/>
      <c r="D18" s="592"/>
      <c r="E18" s="592"/>
      <c r="F18" s="592"/>
      <c r="G18" s="590"/>
    </row>
    <row r="19" spans="2:7">
      <c r="B19" s="592" t="s">
        <v>762</v>
      </c>
      <c r="C19" s="592"/>
      <c r="D19" s="592"/>
      <c r="E19" s="592"/>
      <c r="F19" s="592"/>
      <c r="G19" s="590"/>
    </row>
    <row r="20" spans="2:7">
      <c r="B20" s="592" t="s">
        <v>863</v>
      </c>
      <c r="C20" s="592"/>
      <c r="D20" s="592"/>
      <c r="E20" s="592"/>
      <c r="F20" s="592"/>
      <c r="G20" s="590"/>
    </row>
    <row r="21" spans="2:7" ht="17.149999999999999" customHeight="1">
      <c r="B21" s="592" t="s">
        <v>763</v>
      </c>
      <c r="C21" s="592"/>
      <c r="D21" s="592"/>
      <c r="E21" s="592"/>
      <c r="F21" s="592"/>
      <c r="G21" s="590"/>
    </row>
    <row r="22" spans="2:7">
      <c r="B22" s="1688"/>
    </row>
    <row r="23" spans="2:7">
      <c r="B23" s="1688"/>
    </row>
    <row r="24" spans="2:7" ht="15" thickBot="1">
      <c r="B24" s="817" t="s">
        <v>780</v>
      </c>
    </row>
    <row r="25" spans="2:7" ht="15" customHeight="1">
      <c r="B25" s="1840" t="s">
        <v>845</v>
      </c>
      <c r="C25" s="1842" t="s">
        <v>45</v>
      </c>
      <c r="D25" s="1843"/>
      <c r="E25" s="1844"/>
      <c r="F25" s="1842" t="s">
        <v>46</v>
      </c>
      <c r="G25" s="1844"/>
    </row>
    <row r="26" spans="2:7" ht="15" thickBot="1">
      <c r="B26" s="1841"/>
      <c r="C26" s="1804" t="s">
        <v>249</v>
      </c>
      <c r="D26" s="1805" t="s">
        <v>648</v>
      </c>
      <c r="E26" s="1806" t="s">
        <v>705</v>
      </c>
      <c r="F26" s="1804" t="s">
        <v>48</v>
      </c>
      <c r="G26" s="1806" t="s">
        <v>49</v>
      </c>
    </row>
    <row r="27" spans="2:7">
      <c r="B27" s="811" t="s">
        <v>50</v>
      </c>
      <c r="C27" s="681"/>
      <c r="D27" s="681"/>
      <c r="E27" s="682"/>
      <c r="F27" s="681"/>
      <c r="G27" s="682"/>
    </row>
    <row r="28" spans="2:7">
      <c r="B28" s="677" t="s">
        <v>51</v>
      </c>
      <c r="C28" s="1709">
        <v>15.129688</v>
      </c>
      <c r="D28" s="1709">
        <v>17.310786</v>
      </c>
      <c r="E28" s="683">
        <v>17.983221000000004</v>
      </c>
      <c r="F28" s="1708">
        <v>3.8844856611363721E-2</v>
      </c>
      <c r="G28" s="704">
        <v>0.18860488068227221</v>
      </c>
    </row>
    <row r="29" spans="2:7">
      <c r="B29" s="677" t="s">
        <v>765</v>
      </c>
      <c r="C29" s="1709">
        <v>11.542527</v>
      </c>
      <c r="D29" s="1709">
        <v>13.745141</v>
      </c>
      <c r="E29" s="683">
        <v>14.347254</v>
      </c>
      <c r="F29" s="1708">
        <v>4.3805516436681069E-2</v>
      </c>
      <c r="G29" s="704">
        <v>0.24299072464807758</v>
      </c>
    </row>
    <row r="30" spans="2:7" ht="15" thickBot="1">
      <c r="B30" s="677" t="s">
        <v>52</v>
      </c>
      <c r="C30" s="1709">
        <v>8.6338969999999993</v>
      </c>
      <c r="D30" s="1709">
        <v>11.380425000000001</v>
      </c>
      <c r="E30" s="683">
        <v>11.975773</v>
      </c>
      <c r="F30" s="1708">
        <v>5.2313336276984312E-2</v>
      </c>
      <c r="G30" s="704">
        <v>0.38706461288569938</v>
      </c>
    </row>
    <row r="31" spans="2:7">
      <c r="B31" s="811" t="s">
        <v>766</v>
      </c>
      <c r="C31" s="681"/>
      <c r="D31" s="681"/>
      <c r="E31" s="682"/>
      <c r="F31" s="1714"/>
      <c r="G31" s="705"/>
    </row>
    <row r="32" spans="2:7">
      <c r="B32" s="677" t="s">
        <v>53</v>
      </c>
      <c r="C32" s="1707">
        <v>1127.6907309999999</v>
      </c>
      <c r="D32" s="1707">
        <v>1953.1486199999999</v>
      </c>
      <c r="E32" s="680">
        <v>2025.371398</v>
      </c>
      <c r="F32" s="1708">
        <v>3.6977615149429877E-2</v>
      </c>
      <c r="G32" s="704">
        <v>0.79603444661105427</v>
      </c>
    </row>
    <row r="33" spans="2:7">
      <c r="B33" s="677" t="s">
        <v>767</v>
      </c>
      <c r="C33" s="1709">
        <v>36.038352260297941</v>
      </c>
      <c r="D33" s="1709">
        <v>50.984725074846452</v>
      </c>
      <c r="E33" s="683">
        <v>52.057502501872484</v>
      </c>
      <c r="F33" s="1708">
        <v>2.1041153511197175E-2</v>
      </c>
      <c r="G33" s="704">
        <v>0.44450284868385115</v>
      </c>
    </row>
    <row r="34" spans="2:7" ht="15" thickBot="1">
      <c r="B34" s="677" t="s">
        <v>768</v>
      </c>
      <c r="C34" s="1709">
        <v>2.2200000000000002</v>
      </c>
      <c r="D34" s="1709">
        <v>2.5499999999999998</v>
      </c>
      <c r="E34" s="683">
        <v>2.62</v>
      </c>
      <c r="F34" s="1708">
        <v>2.7450980392156987E-2</v>
      </c>
      <c r="G34" s="704">
        <v>0.18018018018018012</v>
      </c>
    </row>
    <row r="35" spans="2:7">
      <c r="B35" s="811" t="s">
        <v>54</v>
      </c>
      <c r="C35" s="681"/>
      <c r="D35" s="681"/>
      <c r="E35" s="682"/>
      <c r="F35" s="1714"/>
      <c r="G35" s="705"/>
    </row>
    <row r="36" spans="2:7" ht="15" thickBot="1">
      <c r="B36" s="677" t="s">
        <v>769</v>
      </c>
      <c r="C36" s="1711">
        <v>78.400000000000006</v>
      </c>
      <c r="D36" s="1711">
        <v>79</v>
      </c>
      <c r="E36" s="1706">
        <v>77</v>
      </c>
      <c r="F36" s="1708">
        <v>-2</v>
      </c>
      <c r="G36" s="704">
        <v>-1.4000000000000057</v>
      </c>
    </row>
    <row r="37" spans="2:7">
      <c r="B37" s="811" t="s">
        <v>771</v>
      </c>
      <c r="C37" s="1704"/>
      <c r="D37" s="1704"/>
      <c r="E37" s="1705"/>
      <c r="F37" s="1714"/>
      <c r="G37" s="705"/>
    </row>
    <row r="38" spans="2:7">
      <c r="B38" s="679" t="s">
        <v>772</v>
      </c>
      <c r="C38" s="1709"/>
      <c r="D38" s="1709"/>
      <c r="E38" s="683"/>
      <c r="F38" s="1708"/>
      <c r="G38" s="704"/>
    </row>
    <row r="39" spans="2:7">
      <c r="B39" s="677" t="s">
        <v>774</v>
      </c>
      <c r="C39" s="1709">
        <v>3.4456264355078936</v>
      </c>
      <c r="D39" s="1709">
        <v>6.1443478516970007</v>
      </c>
      <c r="E39" s="683">
        <v>6.2143812805536047</v>
      </c>
      <c r="F39" s="1708">
        <v>1.1398024745174817E-2</v>
      </c>
      <c r="G39" s="704">
        <v>0.80355630445399395</v>
      </c>
    </row>
    <row r="40" spans="2:7">
      <c r="B40" s="677" t="s">
        <v>775</v>
      </c>
      <c r="C40" s="1709">
        <v>-3.8850230269265613</v>
      </c>
      <c r="D40" s="1709">
        <v>-5.0142907772109471</v>
      </c>
      <c r="E40" s="683">
        <v>-4.7080626954165394</v>
      </c>
      <c r="F40" s="1708">
        <v>-6.1071065759919496E-2</v>
      </c>
      <c r="G40" s="704">
        <v>0.21184936685975941</v>
      </c>
    </row>
    <row r="41" spans="2:7">
      <c r="B41" s="679" t="s">
        <v>778</v>
      </c>
      <c r="C41" s="1710"/>
      <c r="D41" s="1710"/>
      <c r="E41" s="676"/>
      <c r="F41" s="1708"/>
      <c r="G41" s="704"/>
    </row>
    <row r="42" spans="2:7">
      <c r="B42" s="677" t="s">
        <v>773</v>
      </c>
      <c r="C42" s="1709">
        <v>9.8309129064071819</v>
      </c>
      <c r="D42" s="1709">
        <v>15.977555230665299</v>
      </c>
      <c r="E42" s="683">
        <v>16.617280056362834</v>
      </c>
      <c r="F42" s="1708">
        <v>4.0038968193940372E-2</v>
      </c>
      <c r="G42" s="704">
        <v>0.69030894837169354</v>
      </c>
    </row>
    <row r="43" spans="2:7" ht="15" thickBot="1">
      <c r="B43" s="677" t="s">
        <v>770</v>
      </c>
      <c r="C43" s="1709">
        <v>-11.478887460584698</v>
      </c>
      <c r="D43" s="1709">
        <v>-13.40784939553688</v>
      </c>
      <c r="E43" s="683">
        <v>-12.687159874240479</v>
      </c>
      <c r="F43" s="1708">
        <v>-5.3751313878592666E-2</v>
      </c>
      <c r="G43" s="704">
        <v>0.10526041115087614</v>
      </c>
    </row>
    <row r="44" spans="2:7">
      <c r="B44" s="811" t="s">
        <v>55</v>
      </c>
      <c r="C44" s="1704"/>
      <c r="D44" s="1704"/>
      <c r="E44" s="1705"/>
      <c r="F44" s="1714"/>
      <c r="G44" s="705"/>
    </row>
    <row r="45" spans="2:7">
      <c r="B45" s="677" t="s">
        <v>777</v>
      </c>
      <c r="C45" s="1709">
        <v>50.473581064730197</v>
      </c>
      <c r="D45" s="1709">
        <v>90.290744813160373</v>
      </c>
      <c r="E45" s="683">
        <v>91.564911967048076</v>
      </c>
      <c r="F45" s="1708">
        <v>1.4111824600897327E-2</v>
      </c>
      <c r="G45" s="704">
        <v>0.81411562317363639</v>
      </c>
    </row>
    <row r="46" spans="2:7">
      <c r="B46" s="679" t="s">
        <v>56</v>
      </c>
      <c r="C46" s="1709"/>
      <c r="D46" s="1709"/>
      <c r="E46" s="683"/>
      <c r="F46" s="1708"/>
      <c r="G46" s="704"/>
    </row>
    <row r="47" spans="2:7">
      <c r="B47" s="677" t="s">
        <v>57</v>
      </c>
      <c r="C47" s="1709">
        <v>23.444623</v>
      </c>
      <c r="D47" s="1709">
        <v>40.456130999999999</v>
      </c>
      <c r="E47" s="683">
        <v>45.008913</v>
      </c>
      <c r="F47" s="1708">
        <v>0.11253626798865168</v>
      </c>
      <c r="G47" s="704">
        <v>0.9197968335852531</v>
      </c>
    </row>
    <row r="48" spans="2:7">
      <c r="B48" s="679" t="s">
        <v>58</v>
      </c>
      <c r="C48" s="1707"/>
      <c r="D48" s="1707"/>
      <c r="E48" s="680"/>
      <c r="F48" s="1708"/>
      <c r="G48" s="704"/>
    </row>
    <row r="49" spans="2:7">
      <c r="B49" s="677" t="s">
        <v>59</v>
      </c>
      <c r="C49" s="1707">
        <v>472.36200000000002</v>
      </c>
      <c r="D49" s="1707">
        <v>2143.0729999999999</v>
      </c>
      <c r="E49" s="680">
        <v>3097.0749999999998</v>
      </c>
      <c r="F49" s="1708">
        <v>0.44515609127640543</v>
      </c>
      <c r="G49" s="704">
        <v>5.5565710196840552</v>
      </c>
    </row>
    <row r="50" spans="2:7">
      <c r="B50" s="679" t="s">
        <v>776</v>
      </c>
      <c r="C50" s="1707"/>
      <c r="D50" s="1707"/>
      <c r="E50" s="680"/>
      <c r="F50" s="1708"/>
      <c r="G50" s="704"/>
    </row>
    <row r="51" spans="2:7" ht="15" thickBot="1">
      <c r="B51" s="678" t="s">
        <v>779</v>
      </c>
      <c r="C51" s="1712">
        <v>59.070416886931547</v>
      </c>
      <c r="D51" s="1712">
        <v>120.38637364499108</v>
      </c>
      <c r="E51" s="849">
        <v>119.1679645</v>
      </c>
      <c r="F51" s="1713">
        <v>-1.0120822715235733E-2</v>
      </c>
      <c r="G51" s="848">
        <v>1.0173882423769407</v>
      </c>
    </row>
    <row r="52" spans="2:7">
      <c r="B52" s="591" t="s">
        <v>63</v>
      </c>
      <c r="C52" s="1707"/>
      <c r="D52" s="1707"/>
      <c r="E52" s="1707"/>
      <c r="F52" s="1708"/>
      <c r="G52" s="1708"/>
    </row>
    <row r="53" spans="2:7" ht="11" customHeight="1">
      <c r="B53" s="1837" t="s">
        <v>781</v>
      </c>
      <c r="C53" s="1837"/>
      <c r="D53" s="1837"/>
      <c r="E53" s="1837"/>
      <c r="F53" s="1837"/>
      <c r="G53" s="1837"/>
    </row>
    <row r="54" spans="2:7" ht="11" customHeight="1">
      <c r="B54" s="591" t="s">
        <v>782</v>
      </c>
      <c r="C54" s="592"/>
      <c r="D54" s="592"/>
      <c r="E54" s="592"/>
    </row>
    <row r="55" spans="2:7" ht="11" customHeight="1">
      <c r="B55" s="1837" t="s">
        <v>783</v>
      </c>
      <c r="C55" s="1837"/>
      <c r="D55" s="1837"/>
      <c r="E55" s="1837"/>
      <c r="F55" s="1837"/>
      <c r="G55" s="1837"/>
    </row>
    <row r="56" spans="2:7" ht="28" customHeight="1">
      <c r="B56" s="1838" t="s">
        <v>864</v>
      </c>
      <c r="C56" s="1838"/>
      <c r="D56" s="1838"/>
      <c r="E56" s="1838"/>
      <c r="F56" s="1838"/>
      <c r="G56" s="1838"/>
    </row>
    <row r="57" spans="2:7" ht="19" customHeight="1">
      <c r="B57" s="1838" t="s">
        <v>784</v>
      </c>
      <c r="C57" s="1838"/>
      <c r="D57" s="1838"/>
      <c r="E57" s="1838"/>
      <c r="F57" s="1838"/>
      <c r="G57" s="1838"/>
    </row>
    <row r="58" spans="2:7" ht="13" customHeight="1">
      <c r="B58" s="591" t="s">
        <v>785</v>
      </c>
      <c r="C58" s="808"/>
      <c r="D58" s="808"/>
      <c r="E58" s="808"/>
    </row>
    <row r="59" spans="2:7" ht="13" customHeight="1">
      <c r="B59" s="1688" t="s">
        <v>821</v>
      </c>
      <c r="C59" s="808"/>
      <c r="D59" s="808"/>
      <c r="E59" s="808"/>
    </row>
    <row r="60" spans="2:7" ht="15.65" customHeight="1">
      <c r="B60" s="53"/>
      <c r="C60" s="53"/>
      <c r="D60" s="53"/>
      <c r="E60" s="53"/>
      <c r="F60" s="53"/>
      <c r="G60" s="53"/>
    </row>
    <row r="61" spans="2:7" ht="15.65" customHeight="1" thickBot="1">
      <c r="B61" s="817" t="s">
        <v>701</v>
      </c>
      <c r="C61" s="53"/>
      <c r="D61" s="53"/>
      <c r="E61" s="53"/>
      <c r="F61" s="53"/>
      <c r="G61" s="53"/>
    </row>
    <row r="62" spans="2:7" ht="14.5" customHeight="1">
      <c r="B62" s="1840" t="s">
        <v>702</v>
      </c>
      <c r="C62" s="1842" t="s">
        <v>45</v>
      </c>
      <c r="D62" s="1843"/>
      <c r="E62" s="1844"/>
      <c r="F62" s="1842" t="s">
        <v>788</v>
      </c>
      <c r="G62" s="1844"/>
    </row>
    <row r="63" spans="2:7" ht="15" thickBot="1">
      <c r="B63" s="1841"/>
      <c r="C63" s="1804" t="s">
        <v>647</v>
      </c>
      <c r="D63" s="1805" t="s">
        <v>43</v>
      </c>
      <c r="E63" s="1806" t="s">
        <v>648</v>
      </c>
      <c r="F63" s="1804" t="s">
        <v>48</v>
      </c>
      <c r="G63" s="1806" t="s">
        <v>49</v>
      </c>
    </row>
    <row r="64" spans="2:7" ht="15">
      <c r="B64" s="797" t="s">
        <v>786</v>
      </c>
      <c r="C64" s="1717">
        <v>50.652636106673278</v>
      </c>
      <c r="D64" s="1717">
        <v>88.312446345804361</v>
      </c>
      <c r="E64" s="1718">
        <v>93.004131559373519</v>
      </c>
      <c r="F64" s="703">
        <v>5.3125979493286346E-2</v>
      </c>
      <c r="G64" s="704">
        <v>0.83611631512146722</v>
      </c>
    </row>
    <row r="65" spans="2:7" ht="15.5" thickBot="1">
      <c r="B65" s="539" t="s">
        <v>866</v>
      </c>
      <c r="C65" s="1717">
        <v>59.728349642581172</v>
      </c>
      <c r="D65" s="1717">
        <v>127.73418964505861</v>
      </c>
      <c r="E65" s="1718">
        <v>141.59496508311236</v>
      </c>
      <c r="F65" s="703">
        <v>0.10851265018840595</v>
      </c>
      <c r="G65" s="704">
        <v>1.3706492131530004</v>
      </c>
    </row>
    <row r="66" spans="2:7" ht="15" thickBot="1">
      <c r="B66" s="541" t="s">
        <v>61</v>
      </c>
      <c r="C66" s="1715">
        <v>110.38098574925445</v>
      </c>
      <c r="D66" s="1715">
        <v>216.04663599086297</v>
      </c>
      <c r="E66" s="1716">
        <v>234.59909664248588</v>
      </c>
      <c r="F66" s="706">
        <v>8.5872481034175996E-2</v>
      </c>
      <c r="G66" s="707">
        <v>1.1253578689305233</v>
      </c>
    </row>
    <row r="67" spans="2:7" ht="15" thickBot="1">
      <c r="B67" s="684" t="s">
        <v>787</v>
      </c>
      <c r="C67" s="1715">
        <v>-128.82539440936225</v>
      </c>
      <c r="D67" s="1715">
        <v>-181.25587558873994</v>
      </c>
      <c r="E67" s="1716">
        <v>-179.1400251254054</v>
      </c>
      <c r="F67" s="706">
        <v>-1.1673279315564278E-2</v>
      </c>
      <c r="G67" s="707">
        <v>0.3905645385114116</v>
      </c>
    </row>
    <row r="68" spans="2:7" ht="30" customHeight="1">
      <c r="B68" s="1839" t="s">
        <v>865</v>
      </c>
      <c r="C68" s="1839"/>
      <c r="D68" s="1839"/>
      <c r="E68" s="1839"/>
      <c r="F68" s="1839"/>
      <c r="G68" s="1839"/>
    </row>
    <row r="69" spans="2:7">
      <c r="B69" s="591" t="s">
        <v>789</v>
      </c>
      <c r="C69" s="592"/>
      <c r="D69" s="592"/>
      <c r="E69" s="592"/>
    </row>
    <row r="70" spans="2:7" ht="16.75" customHeight="1">
      <c r="B70" s="1837" t="s">
        <v>867</v>
      </c>
      <c r="C70" s="1837"/>
      <c r="D70" s="1837"/>
      <c r="E70" s="1837"/>
      <c r="F70" s="1837"/>
      <c r="G70" s="1837"/>
    </row>
  </sheetData>
  <mergeCells count="14">
    <mergeCell ref="B70:G70"/>
    <mergeCell ref="B57:G57"/>
    <mergeCell ref="B68:G68"/>
    <mergeCell ref="B15:F15"/>
    <mergeCell ref="B16:F16"/>
    <mergeCell ref="B53:G53"/>
    <mergeCell ref="B55:G55"/>
    <mergeCell ref="B56:G56"/>
    <mergeCell ref="B25:B26"/>
    <mergeCell ref="C25:E25"/>
    <mergeCell ref="F25:G25"/>
    <mergeCell ref="B62:B63"/>
    <mergeCell ref="C62:E62"/>
    <mergeCell ref="F62:G62"/>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P62"/>
  <sheetViews>
    <sheetView showGridLines="0" zoomScale="66" zoomScaleNormal="70" workbookViewId="0">
      <selection sqref="A1:XFD1048576"/>
    </sheetView>
  </sheetViews>
  <sheetFormatPr baseColWidth="10" defaultColWidth="11.453125" defaultRowHeight="14"/>
  <cols>
    <col min="1" max="1" width="11.453125" style="46"/>
    <col min="2" max="2" width="58.54296875" style="46" customWidth="1"/>
    <col min="3" max="5" width="12.54296875" style="46" customWidth="1"/>
    <col min="6" max="7" width="11.81640625" style="46" customWidth="1"/>
    <col min="8" max="16384" width="11.453125" style="46"/>
  </cols>
  <sheetData>
    <row r="1" spans="1:16">
      <c r="A1" s="273" t="s">
        <v>39</v>
      </c>
      <c r="B1" s="53"/>
      <c r="C1" s="53"/>
      <c r="D1" s="53"/>
      <c r="E1" s="53"/>
      <c r="F1" s="53"/>
      <c r="G1" s="53"/>
      <c r="H1" s="53"/>
      <c r="I1" s="53"/>
    </row>
    <row r="2" spans="1:16">
      <c r="A2" s="53"/>
      <c r="B2" s="2002" t="s">
        <v>562</v>
      </c>
      <c r="C2" s="1968"/>
      <c r="D2" s="1968"/>
      <c r="E2" s="1968"/>
      <c r="F2" s="1968"/>
      <c r="G2" s="1968"/>
      <c r="H2" s="53"/>
      <c r="I2" s="53"/>
    </row>
    <row r="3" spans="1:16">
      <c r="A3" s="53"/>
      <c r="B3" s="1968"/>
      <c r="C3" s="1968"/>
      <c r="D3" s="1968"/>
      <c r="E3" s="1968"/>
      <c r="F3" s="1968"/>
      <c r="G3" s="1968"/>
      <c r="H3" s="53"/>
      <c r="I3" s="53"/>
    </row>
    <row r="4" spans="1:16" ht="14.5" thickBot="1">
      <c r="A4" s="53"/>
      <c r="B4" s="580"/>
      <c r="C4" s="139"/>
      <c r="D4" s="139"/>
      <c r="E4" s="139"/>
      <c r="F4" s="274"/>
      <c r="G4" s="274"/>
      <c r="H4" s="53"/>
      <c r="I4" s="53"/>
    </row>
    <row r="5" spans="1:16">
      <c r="A5" s="53"/>
      <c r="B5" s="1046"/>
      <c r="C5" s="1872" t="s">
        <v>127</v>
      </c>
      <c r="D5" s="1872"/>
      <c r="E5" s="1873"/>
      <c r="F5" s="1871" t="s">
        <v>563</v>
      </c>
      <c r="G5" s="1873"/>
      <c r="H5" s="53"/>
      <c r="I5" s="53"/>
    </row>
    <row r="6" spans="1:16" ht="15" thickBot="1">
      <c r="A6" s="53"/>
      <c r="B6" s="288"/>
      <c r="C6" s="784" t="s">
        <v>706</v>
      </c>
      <c r="D6" s="784" t="s">
        <v>646</v>
      </c>
      <c r="E6" s="784" t="s">
        <v>704</v>
      </c>
      <c r="F6" s="364" t="s">
        <v>48</v>
      </c>
      <c r="G6" s="365" t="s">
        <v>49</v>
      </c>
      <c r="H6" s="53"/>
      <c r="I6" s="53"/>
    </row>
    <row r="7" spans="1:16">
      <c r="A7" s="53"/>
      <c r="B7" s="1036" t="s">
        <v>434</v>
      </c>
      <c r="C7" s="1047"/>
      <c r="D7" s="1048"/>
      <c r="E7" s="1049"/>
      <c r="F7" s="1050"/>
      <c r="G7" s="1051"/>
      <c r="H7" s="53"/>
      <c r="I7" s="53"/>
    </row>
    <row r="8" spans="1:16" ht="14.5">
      <c r="A8" s="53"/>
      <c r="B8" s="275" t="s">
        <v>498</v>
      </c>
      <c r="C8" s="379">
        <v>2374484</v>
      </c>
      <c r="D8" s="380">
        <v>2216270</v>
      </c>
      <c r="E8" s="381">
        <v>1646883</v>
      </c>
      <c r="F8" s="524">
        <v>-0.25691228956760681</v>
      </c>
      <c r="G8" s="526">
        <v>-0.30642489062886924</v>
      </c>
      <c r="H8" s="53"/>
      <c r="I8" s="53"/>
      <c r="K8"/>
      <c r="L8"/>
      <c r="M8"/>
      <c r="N8"/>
      <c r="O8"/>
      <c r="P8"/>
    </row>
    <row r="9" spans="1:16" ht="14.5">
      <c r="A9" s="53"/>
      <c r="B9" s="275" t="s">
        <v>227</v>
      </c>
      <c r="C9" s="379">
        <v>1578839</v>
      </c>
      <c r="D9" s="380">
        <v>1739760</v>
      </c>
      <c r="E9" s="381">
        <v>1248084</v>
      </c>
      <c r="F9" s="524">
        <v>-0.28261139467512764</v>
      </c>
      <c r="G9" s="526">
        <v>-0.20949254483832735</v>
      </c>
      <c r="H9" s="53"/>
      <c r="I9" s="53"/>
      <c r="K9"/>
      <c r="L9"/>
      <c r="M9"/>
      <c r="N9"/>
      <c r="O9"/>
      <c r="P9"/>
    </row>
    <row r="10" spans="1:16" ht="14.5">
      <c r="A10" s="53"/>
      <c r="B10" s="266" t="s">
        <v>33</v>
      </c>
      <c r="C10" s="382">
        <v>9739036</v>
      </c>
      <c r="D10" s="383">
        <v>9938971</v>
      </c>
      <c r="E10" s="384">
        <v>6293810</v>
      </c>
      <c r="F10" s="525">
        <v>-0.36675436521547355</v>
      </c>
      <c r="G10" s="527">
        <v>-0.35375431408200975</v>
      </c>
      <c r="H10" s="53"/>
      <c r="I10" s="53"/>
      <c r="K10"/>
      <c r="L10"/>
      <c r="M10"/>
      <c r="N10"/>
      <c r="O10"/>
      <c r="P10"/>
    </row>
    <row r="11" spans="1:16" ht="14.5">
      <c r="A11" s="53"/>
      <c r="B11" s="276" t="s">
        <v>444</v>
      </c>
      <c r="C11" s="379">
        <v>9434678</v>
      </c>
      <c r="D11" s="380">
        <v>9609399</v>
      </c>
      <c r="E11" s="381">
        <v>6075092</v>
      </c>
      <c r="F11" s="524">
        <v>-0.36779688303087421</v>
      </c>
      <c r="G11" s="526">
        <v>-0.35608910023214357</v>
      </c>
      <c r="H11" s="53"/>
      <c r="I11" s="53"/>
      <c r="K11"/>
      <c r="L11"/>
      <c r="M11"/>
      <c r="N11"/>
      <c r="O11"/>
      <c r="P11"/>
    </row>
    <row r="12" spans="1:16" ht="14.5">
      <c r="A12" s="53"/>
      <c r="B12" s="276" t="s">
        <v>564</v>
      </c>
      <c r="C12" s="379">
        <v>250051</v>
      </c>
      <c r="D12" s="380">
        <v>266296</v>
      </c>
      <c r="E12" s="381">
        <v>174431</v>
      </c>
      <c r="F12" s="524">
        <v>-0.34497326283534113</v>
      </c>
      <c r="G12" s="526">
        <v>-0.30241830666544023</v>
      </c>
      <c r="H12" s="53"/>
      <c r="I12" s="53"/>
      <c r="K12"/>
      <c r="L12"/>
      <c r="M12"/>
      <c r="N12"/>
      <c r="O12"/>
      <c r="P12"/>
    </row>
    <row r="13" spans="1:16" ht="14.5">
      <c r="A13" s="53"/>
      <c r="B13" s="276" t="s">
        <v>565</v>
      </c>
      <c r="C13" s="379">
        <v>54307</v>
      </c>
      <c r="D13" s="380">
        <v>63276</v>
      </c>
      <c r="E13" s="381">
        <v>44287</v>
      </c>
      <c r="F13" s="524">
        <v>-0.30009798343763827</v>
      </c>
      <c r="G13" s="526">
        <v>-0.18450660135894081</v>
      </c>
      <c r="H13" s="53"/>
      <c r="I13" s="53"/>
      <c r="K13"/>
      <c r="L13"/>
      <c r="M13"/>
      <c r="N13"/>
      <c r="O13"/>
      <c r="P13"/>
    </row>
    <row r="14" spans="1:16" ht="14.5">
      <c r="A14" s="53"/>
      <c r="B14" s="277" t="s">
        <v>566</v>
      </c>
      <c r="C14" s="379">
        <v>-352327</v>
      </c>
      <c r="D14" s="380">
        <v>-366704</v>
      </c>
      <c r="E14" s="381">
        <v>-226534</v>
      </c>
      <c r="F14" s="524">
        <v>-0.38224289890483876</v>
      </c>
      <c r="G14" s="526">
        <v>-0.35703480005790078</v>
      </c>
      <c r="H14" s="53"/>
      <c r="I14" s="53"/>
      <c r="K14"/>
      <c r="L14"/>
      <c r="M14"/>
      <c r="N14"/>
      <c r="O14"/>
      <c r="P14"/>
    </row>
    <row r="15" spans="1:16" ht="14.5">
      <c r="A15" s="53"/>
      <c r="B15" s="278" t="s">
        <v>450</v>
      </c>
      <c r="C15" s="382">
        <v>9386709</v>
      </c>
      <c r="D15" s="383">
        <v>9572267</v>
      </c>
      <c r="E15" s="384">
        <v>6067276</v>
      </c>
      <c r="F15" s="525">
        <v>-0.36616101494034803</v>
      </c>
      <c r="G15" s="527">
        <v>-0.35363118213209765</v>
      </c>
      <c r="H15" s="53"/>
      <c r="I15" s="53"/>
      <c r="K15"/>
      <c r="L15"/>
      <c r="M15"/>
      <c r="N15"/>
      <c r="O15"/>
      <c r="P15"/>
    </row>
    <row r="16" spans="1:16" ht="14.5">
      <c r="A16" s="53"/>
      <c r="B16" s="279" t="s">
        <v>567</v>
      </c>
      <c r="C16" s="379">
        <v>65712</v>
      </c>
      <c r="D16" s="380">
        <v>132210</v>
      </c>
      <c r="E16" s="381">
        <v>81105</v>
      </c>
      <c r="F16" s="524">
        <v>-0.38654413433174495</v>
      </c>
      <c r="G16" s="526">
        <v>0.23424945215485748</v>
      </c>
      <c r="H16" s="53"/>
      <c r="I16" s="53"/>
      <c r="K16"/>
      <c r="L16"/>
      <c r="M16"/>
      <c r="N16"/>
      <c r="O16"/>
      <c r="P16"/>
    </row>
    <row r="17" spans="1:16" ht="14.5">
      <c r="A17" s="53"/>
      <c r="B17" s="279" t="s">
        <v>501</v>
      </c>
      <c r="C17" s="379">
        <v>339171</v>
      </c>
      <c r="D17" s="380">
        <v>314226</v>
      </c>
      <c r="E17" s="381">
        <v>210298</v>
      </c>
      <c r="F17" s="524">
        <v>-0.33074284113981656</v>
      </c>
      <c r="G17" s="526">
        <v>-0.3799646785839591</v>
      </c>
      <c r="H17" s="53"/>
      <c r="I17" s="53"/>
      <c r="K17"/>
      <c r="L17"/>
      <c r="M17"/>
      <c r="N17"/>
      <c r="O17"/>
      <c r="P17"/>
    </row>
    <row r="18" spans="1:16" ht="14.5">
      <c r="A18" s="53"/>
      <c r="B18" s="280" t="s">
        <v>568</v>
      </c>
      <c r="C18" s="382">
        <v>13744915</v>
      </c>
      <c r="D18" s="383">
        <v>13974733</v>
      </c>
      <c r="E18" s="384">
        <v>9253646</v>
      </c>
      <c r="F18" s="525">
        <v>-0.33783021113891765</v>
      </c>
      <c r="G18" s="527">
        <v>-0.32675858672098013</v>
      </c>
      <c r="H18" s="53"/>
      <c r="I18" s="53"/>
      <c r="K18"/>
      <c r="L18"/>
      <c r="M18"/>
      <c r="N18"/>
      <c r="O18"/>
      <c r="P18"/>
    </row>
    <row r="19" spans="1:16" ht="14.5">
      <c r="A19" s="53"/>
      <c r="B19" s="280"/>
      <c r="C19" s="379"/>
      <c r="D19" s="380"/>
      <c r="E19" s="381"/>
      <c r="F19" s="524"/>
      <c r="G19" s="526"/>
      <c r="H19" s="53"/>
      <c r="I19" s="53"/>
      <c r="K19"/>
      <c r="L19"/>
      <c r="M19"/>
      <c r="N19"/>
      <c r="O19"/>
      <c r="P19"/>
    </row>
    <row r="20" spans="1:16" ht="14.5">
      <c r="A20" s="53"/>
      <c r="B20" s="278" t="s">
        <v>569</v>
      </c>
      <c r="C20" s="379"/>
      <c r="D20" s="380"/>
      <c r="E20" s="381"/>
      <c r="F20" s="524"/>
      <c r="G20" s="526"/>
      <c r="H20" s="53"/>
      <c r="I20" s="53"/>
      <c r="K20"/>
      <c r="L20"/>
      <c r="M20"/>
      <c r="N20"/>
      <c r="O20"/>
      <c r="P20"/>
    </row>
    <row r="21" spans="1:16" ht="14.5">
      <c r="A21" s="53"/>
      <c r="B21" s="265" t="s">
        <v>76</v>
      </c>
      <c r="C21" s="379">
        <v>11727803</v>
      </c>
      <c r="D21" s="380">
        <v>12145811</v>
      </c>
      <c r="E21" s="381">
        <v>7971085</v>
      </c>
      <c r="F21" s="524">
        <v>-0.34371735242710433</v>
      </c>
      <c r="G21" s="526">
        <v>-0.32032581038409325</v>
      </c>
      <c r="H21" s="53"/>
      <c r="I21" s="53"/>
      <c r="K21"/>
      <c r="L21"/>
      <c r="M21"/>
      <c r="N21"/>
      <c r="O21"/>
      <c r="P21"/>
    </row>
    <row r="22" spans="1:16" ht="14.5">
      <c r="A22" s="53"/>
      <c r="B22" s="265" t="s">
        <v>176</v>
      </c>
      <c r="C22" s="379">
        <v>76650</v>
      </c>
      <c r="D22" s="380">
        <v>0</v>
      </c>
      <c r="E22" s="381">
        <v>0</v>
      </c>
      <c r="F22" s="524" t="s">
        <v>937</v>
      </c>
      <c r="G22" s="526" t="s">
        <v>846</v>
      </c>
      <c r="H22" s="53"/>
      <c r="I22" s="53"/>
      <c r="K22"/>
      <c r="L22"/>
      <c r="M22"/>
      <c r="N22"/>
      <c r="O22"/>
      <c r="P22"/>
    </row>
    <row r="23" spans="1:16" ht="14.5">
      <c r="A23" s="53"/>
      <c r="B23" s="265" t="s">
        <v>570</v>
      </c>
      <c r="C23" s="379">
        <v>161970</v>
      </c>
      <c r="D23" s="380">
        <v>157253</v>
      </c>
      <c r="E23" s="381">
        <v>97465</v>
      </c>
      <c r="F23" s="524">
        <v>-0.38020260344794699</v>
      </c>
      <c r="G23" s="526">
        <v>-0.39825276285731925</v>
      </c>
      <c r="H23" s="53"/>
      <c r="I23" s="53"/>
      <c r="K23"/>
      <c r="L23"/>
      <c r="M23"/>
      <c r="N23"/>
      <c r="O23"/>
      <c r="P23"/>
    </row>
    <row r="24" spans="1:16" ht="14.5">
      <c r="A24" s="53"/>
      <c r="B24" s="265" t="s">
        <v>478</v>
      </c>
      <c r="C24" s="379">
        <v>879270</v>
      </c>
      <c r="D24" s="380">
        <v>665519</v>
      </c>
      <c r="E24" s="381">
        <v>475663</v>
      </c>
      <c r="F24" s="524">
        <v>-0.28527510108652043</v>
      </c>
      <c r="G24" s="526">
        <v>-0.45902510036735023</v>
      </c>
      <c r="H24" s="53"/>
      <c r="I24" s="53"/>
      <c r="K24"/>
      <c r="L24"/>
      <c r="M24"/>
      <c r="N24"/>
      <c r="O24"/>
      <c r="P24"/>
    </row>
    <row r="25" spans="1:16" ht="14.5">
      <c r="A25" s="53"/>
      <c r="B25" s="280" t="s">
        <v>571</v>
      </c>
      <c r="C25" s="382">
        <v>12845693</v>
      </c>
      <c r="D25" s="383">
        <v>12968583</v>
      </c>
      <c r="E25" s="384">
        <v>8544213</v>
      </c>
      <c r="F25" s="525">
        <v>-0.34116063412633435</v>
      </c>
      <c r="G25" s="527">
        <v>-0.3348577612745377</v>
      </c>
      <c r="H25" s="53"/>
      <c r="I25" s="53"/>
      <c r="K25"/>
      <c r="L25"/>
      <c r="M25"/>
      <c r="N25"/>
      <c r="O25"/>
      <c r="P25"/>
    </row>
    <row r="26" spans="1:16" ht="9.65" customHeight="1">
      <c r="A26" s="53"/>
      <c r="B26" s="281"/>
      <c r="C26" s="379"/>
      <c r="D26" s="380"/>
      <c r="E26" s="381"/>
      <c r="F26" s="524"/>
      <c r="G26" s="526"/>
      <c r="H26" s="53"/>
      <c r="I26" s="53"/>
      <c r="K26"/>
      <c r="L26"/>
      <c r="M26"/>
      <c r="N26"/>
      <c r="O26"/>
      <c r="P26"/>
    </row>
    <row r="27" spans="1:16" ht="14.5">
      <c r="A27" s="53"/>
      <c r="B27" s="266" t="s">
        <v>509</v>
      </c>
      <c r="C27" s="382">
        <v>899222</v>
      </c>
      <c r="D27" s="383">
        <v>1006150</v>
      </c>
      <c r="E27" s="384">
        <v>709433</v>
      </c>
      <c r="F27" s="525">
        <v>-0.29490334443174482</v>
      </c>
      <c r="G27" s="527">
        <v>-0.21105911554655021</v>
      </c>
      <c r="H27" s="53"/>
      <c r="I27" s="53"/>
      <c r="K27"/>
      <c r="L27"/>
      <c r="M27"/>
      <c r="N27"/>
      <c r="O27"/>
      <c r="P27"/>
    </row>
    <row r="28" spans="1:16" ht="7.4" customHeight="1">
      <c r="A28" s="53"/>
      <c r="B28" s="265"/>
      <c r="C28" s="379"/>
      <c r="D28" s="380"/>
      <c r="E28" s="381"/>
      <c r="F28" s="524"/>
      <c r="G28" s="526"/>
      <c r="H28" s="53"/>
      <c r="I28" s="53"/>
      <c r="K28"/>
      <c r="L28"/>
      <c r="M28"/>
      <c r="N28"/>
      <c r="O28"/>
      <c r="P28"/>
    </row>
    <row r="29" spans="1:16" ht="15" thickBot="1">
      <c r="A29" s="53"/>
      <c r="B29" s="1052" t="s">
        <v>572</v>
      </c>
      <c r="C29" s="1053">
        <v>13744915</v>
      </c>
      <c r="D29" s="385">
        <v>13974733</v>
      </c>
      <c r="E29" s="1054">
        <v>9253646</v>
      </c>
      <c r="F29" s="528">
        <v>-0.33783021113891765</v>
      </c>
      <c r="G29" s="1055">
        <v>-0.32675858672098013</v>
      </c>
      <c r="H29" s="53"/>
      <c r="I29" s="53"/>
      <c r="K29"/>
      <c r="L29"/>
      <c r="M29"/>
      <c r="N29"/>
      <c r="O29"/>
      <c r="P29"/>
    </row>
    <row r="30" spans="1:16" ht="15" thickBot="1">
      <c r="A30" s="53"/>
      <c r="B30" s="182"/>
      <c r="C30" s="386"/>
      <c r="D30" s="386"/>
      <c r="E30" s="386"/>
      <c r="F30" s="386"/>
      <c r="G30" s="386"/>
      <c r="H30" s="53"/>
      <c r="I30" s="53"/>
      <c r="K30"/>
      <c r="L30"/>
      <c r="M30"/>
      <c r="N30"/>
      <c r="O30"/>
      <c r="P30"/>
    </row>
    <row r="31" spans="1:16" ht="12.5" customHeight="1">
      <c r="A31" s="53"/>
      <c r="B31" s="1150"/>
      <c r="C31" s="1961" t="s">
        <v>45</v>
      </c>
      <c r="D31" s="1962"/>
      <c r="E31" s="1963"/>
      <c r="F31" s="1961" t="s">
        <v>46</v>
      </c>
      <c r="G31" s="1963"/>
      <c r="H31" s="53"/>
      <c r="I31" s="53"/>
      <c r="K31"/>
      <c r="L31"/>
      <c r="M31"/>
      <c r="N31"/>
      <c r="O31"/>
      <c r="P31"/>
    </row>
    <row r="32" spans="1:16" ht="15" customHeight="1" thickBot="1">
      <c r="A32" s="53"/>
      <c r="B32" s="1151"/>
      <c r="C32" s="372" t="s">
        <v>249</v>
      </c>
      <c r="D32" s="373" t="s">
        <v>648</v>
      </c>
      <c r="E32" s="374" t="s">
        <v>705</v>
      </c>
      <c r="F32" s="375" t="s">
        <v>48</v>
      </c>
      <c r="G32" s="365" t="s">
        <v>49</v>
      </c>
      <c r="H32" s="53"/>
      <c r="I32" s="53"/>
      <c r="K32"/>
      <c r="L32"/>
      <c r="M32"/>
      <c r="N32"/>
      <c r="O32"/>
      <c r="P32"/>
    </row>
    <row r="33" spans="1:16" ht="14.5">
      <c r="A33" s="53"/>
      <c r="B33" s="1152" t="s">
        <v>573</v>
      </c>
      <c r="C33" s="1153">
        <v>86848</v>
      </c>
      <c r="D33" s="1154">
        <v>87812</v>
      </c>
      <c r="E33" s="1154">
        <v>71066</v>
      </c>
      <c r="F33" s="1155">
        <v>-0.19070286521204394</v>
      </c>
      <c r="G33" s="1156">
        <v>-0.18171978629329399</v>
      </c>
      <c r="H33" s="53"/>
      <c r="I33" s="53"/>
      <c r="K33"/>
      <c r="L33"/>
      <c r="M33"/>
      <c r="N33"/>
      <c r="O33"/>
      <c r="P33"/>
    </row>
    <row r="34" spans="1:16" ht="15.5" customHeight="1">
      <c r="A34" s="53"/>
      <c r="B34" s="1157" t="s">
        <v>574</v>
      </c>
      <c r="C34" s="1158">
        <v>-14653</v>
      </c>
      <c r="D34" s="1159">
        <v>-25027</v>
      </c>
      <c r="E34" s="1159">
        <v>-5743</v>
      </c>
      <c r="F34" s="1160">
        <v>-0.77052782994366087</v>
      </c>
      <c r="G34" s="1161">
        <v>-0.60806660752064423</v>
      </c>
      <c r="H34" s="53"/>
      <c r="I34" s="53"/>
      <c r="K34"/>
      <c r="L34"/>
      <c r="M34"/>
      <c r="N34"/>
      <c r="O34"/>
      <c r="P34"/>
    </row>
    <row r="35" spans="1:16" s="170" customFormat="1" ht="14.5">
      <c r="A35" s="192"/>
      <c r="B35" s="1162" t="s">
        <v>575</v>
      </c>
      <c r="C35" s="1163">
        <v>72195</v>
      </c>
      <c r="D35" s="1164">
        <v>62785</v>
      </c>
      <c r="E35" s="1164">
        <v>65323</v>
      </c>
      <c r="F35" s="1165">
        <v>4.0423668073584551E-2</v>
      </c>
      <c r="G35" s="1166">
        <v>-9.518664727474202E-2</v>
      </c>
      <c r="H35" s="192"/>
      <c r="I35" s="192"/>
      <c r="K35" s="145"/>
      <c r="L35" s="145"/>
      <c r="M35" s="145"/>
      <c r="N35" s="145"/>
      <c r="O35" s="145"/>
      <c r="P35" s="145"/>
    </row>
    <row r="36" spans="1:16" ht="14.5">
      <c r="A36" s="53"/>
      <c r="B36" s="1167" t="s">
        <v>576</v>
      </c>
      <c r="C36" s="1158">
        <v>62748</v>
      </c>
      <c r="D36" s="1159">
        <v>85923</v>
      </c>
      <c r="E36" s="1159">
        <v>60815</v>
      </c>
      <c r="F36" s="1160">
        <v>-0.29221512284254503</v>
      </c>
      <c r="G36" s="1161">
        <v>-3.0805762733473574E-2</v>
      </c>
      <c r="H36" s="53"/>
      <c r="I36" s="53"/>
      <c r="K36"/>
      <c r="L36"/>
      <c r="M36"/>
      <c r="N36"/>
      <c r="O36"/>
      <c r="P36"/>
    </row>
    <row r="37" spans="1:16" ht="14.5">
      <c r="A37" s="53"/>
      <c r="B37" s="1167" t="s">
        <v>72</v>
      </c>
      <c r="C37" s="1158">
        <v>-101422</v>
      </c>
      <c r="D37" s="1159">
        <v>-114966</v>
      </c>
      <c r="E37" s="1159">
        <v>-93862</v>
      </c>
      <c r="F37" s="1160">
        <v>-0.18356731555416383</v>
      </c>
      <c r="G37" s="1161">
        <v>-7.4540040622350201E-2</v>
      </c>
      <c r="H37" s="53"/>
      <c r="I37" s="53"/>
      <c r="K37"/>
      <c r="L37"/>
      <c r="M37"/>
      <c r="N37"/>
      <c r="O37"/>
      <c r="P37"/>
    </row>
    <row r="38" spans="1:16" ht="14.5">
      <c r="A38" s="53"/>
      <c r="B38" s="1167" t="s">
        <v>577</v>
      </c>
      <c r="C38" s="1158">
        <v>-163</v>
      </c>
      <c r="D38" s="1159">
        <v>1281</v>
      </c>
      <c r="E38" s="1159">
        <v>3768</v>
      </c>
      <c r="F38" s="1160">
        <v>1.9414519906323187</v>
      </c>
      <c r="G38" s="1161" t="s">
        <v>846</v>
      </c>
      <c r="H38" s="53"/>
      <c r="I38" s="53"/>
      <c r="K38"/>
      <c r="L38"/>
      <c r="M38"/>
      <c r="N38"/>
      <c r="O38"/>
      <c r="P38"/>
    </row>
    <row r="39" spans="1:16" ht="14.5">
      <c r="A39" s="53"/>
      <c r="B39" s="1167" t="s">
        <v>73</v>
      </c>
      <c r="C39" s="1158">
        <v>-13002</v>
      </c>
      <c r="D39" s="1159">
        <v>-11521</v>
      </c>
      <c r="E39" s="1159">
        <v>-11817</v>
      </c>
      <c r="F39" s="1160">
        <v>2.5692214217515774E-2</v>
      </c>
      <c r="G39" s="1161">
        <v>-9.1139824642362699E-2</v>
      </c>
      <c r="H39" s="53"/>
      <c r="I39" s="53"/>
      <c r="K39"/>
      <c r="L39"/>
      <c r="M39"/>
      <c r="N39"/>
      <c r="O39"/>
      <c r="P39"/>
    </row>
    <row r="40" spans="1:16" s="170" customFormat="1" ht="15" thickBot="1">
      <c r="A40" s="192"/>
      <c r="B40" s="1168" t="s">
        <v>474</v>
      </c>
      <c r="C40" s="1169">
        <v>20356</v>
      </c>
      <c r="D40" s="1170">
        <v>23502</v>
      </c>
      <c r="E40" s="1170">
        <v>24227</v>
      </c>
      <c r="F40" s="1171">
        <v>3.0848438430771896E-2</v>
      </c>
      <c r="G40" s="1172">
        <v>0.19016506189821181</v>
      </c>
      <c r="H40" s="192"/>
      <c r="I40" s="192"/>
      <c r="K40" s="145"/>
      <c r="L40" s="145"/>
      <c r="M40" s="145"/>
      <c r="N40" s="145"/>
      <c r="O40" s="145"/>
      <c r="P40" s="145"/>
    </row>
    <row r="41" spans="1:16" s="170" customFormat="1" ht="14.5">
      <c r="A41" s="192"/>
      <c r="B41" s="284"/>
      <c r="C41" s="383"/>
      <c r="D41" s="383"/>
      <c r="E41" s="383"/>
      <c r="F41" s="525"/>
      <c r="G41" s="525"/>
      <c r="H41" s="192"/>
      <c r="I41" s="192"/>
      <c r="K41" s="145"/>
      <c r="L41" s="145"/>
      <c r="M41" s="145"/>
      <c r="N41" s="145"/>
      <c r="O41" s="145"/>
      <c r="P41" s="145"/>
    </row>
    <row r="42" spans="1:16" s="170" customFormat="1" ht="15" thickBot="1">
      <c r="A42" s="192"/>
      <c r="B42" s="284"/>
      <c r="C42" s="383"/>
      <c r="D42" s="383"/>
      <c r="E42" s="383"/>
      <c r="F42" s="525"/>
      <c r="G42" s="525"/>
      <c r="H42" s="192"/>
      <c r="I42" s="192"/>
      <c r="K42" s="145"/>
      <c r="L42" s="145"/>
      <c r="M42" s="145"/>
      <c r="N42" s="145"/>
      <c r="O42" s="145"/>
      <c r="P42" s="145"/>
    </row>
    <row r="43" spans="1:16" s="170" customFormat="1" ht="17">
      <c r="A43" s="192"/>
      <c r="B43" s="1150"/>
      <c r="C43" s="1961" t="s">
        <v>45</v>
      </c>
      <c r="D43" s="1962"/>
      <c r="E43" s="1963"/>
      <c r="F43" s="1961" t="s">
        <v>46</v>
      </c>
      <c r="G43" s="1963"/>
      <c r="H43" s="192"/>
      <c r="I43" s="192"/>
      <c r="K43" s="145"/>
      <c r="L43" s="145"/>
      <c r="M43" s="145"/>
      <c r="N43" s="145"/>
      <c r="O43" s="145"/>
      <c r="P43" s="145"/>
    </row>
    <row r="44" spans="1:16" ht="17.5" thickBot="1">
      <c r="A44" s="53"/>
      <c r="B44" s="1151"/>
      <c r="C44" s="372" t="s">
        <v>249</v>
      </c>
      <c r="D44" s="1186" t="s">
        <v>648</v>
      </c>
      <c r="E44" s="374" t="s">
        <v>705</v>
      </c>
      <c r="F44" s="375" t="s">
        <v>48</v>
      </c>
      <c r="G44" s="365" t="s">
        <v>49</v>
      </c>
      <c r="H44" s="53"/>
      <c r="I44" s="53"/>
      <c r="K44"/>
      <c r="L44"/>
      <c r="M44"/>
      <c r="N44"/>
      <c r="O44"/>
      <c r="P44"/>
    </row>
    <row r="45" spans="1:16" ht="14.5">
      <c r="A45" s="53"/>
      <c r="B45" s="1173" t="s">
        <v>578</v>
      </c>
      <c r="C45" s="1174">
        <v>0.58055864125350798</v>
      </c>
      <c r="D45" s="1787">
        <v>0.62972224757384931</v>
      </c>
      <c r="E45" s="1787">
        <v>0.696236084113801</v>
      </c>
      <c r="F45" s="1174" t="s">
        <v>991</v>
      </c>
      <c r="G45" s="1175" t="s">
        <v>992</v>
      </c>
      <c r="H45" s="53"/>
      <c r="I45" s="53"/>
      <c r="K45"/>
      <c r="L45"/>
      <c r="M45"/>
      <c r="N45"/>
      <c r="O45"/>
      <c r="P45"/>
    </row>
    <row r="46" spans="1:16" ht="14.5">
      <c r="A46" s="53"/>
      <c r="B46" s="1176" t="s">
        <v>35</v>
      </c>
      <c r="C46" s="1177">
        <v>9.1088743396194757E-2</v>
      </c>
      <c r="D46" s="1788">
        <v>9.5197396268984699E-2</v>
      </c>
      <c r="E46" s="1788">
        <v>0.11297384037962604</v>
      </c>
      <c r="F46" s="1177" t="s">
        <v>914</v>
      </c>
      <c r="G46" s="1178" t="s">
        <v>915</v>
      </c>
      <c r="H46" s="53"/>
      <c r="I46" s="53"/>
    </row>
    <row r="47" spans="1:16" ht="14.5">
      <c r="A47" s="53"/>
      <c r="B47" s="1179" t="s">
        <v>579</v>
      </c>
      <c r="C47" s="1177">
        <v>0.83042288483188198</v>
      </c>
      <c r="D47" s="1788">
        <v>0.81830443434365974</v>
      </c>
      <c r="E47" s="1788">
        <v>0.78958008853248962</v>
      </c>
      <c r="F47" s="1177" t="s">
        <v>993</v>
      </c>
      <c r="G47" s="1178" t="s">
        <v>994</v>
      </c>
      <c r="H47" s="53"/>
      <c r="I47" s="53"/>
    </row>
    <row r="48" spans="1:16" ht="14.5">
      <c r="A48" s="53"/>
      <c r="B48" s="1167" t="s">
        <v>544</v>
      </c>
      <c r="C48" s="1177">
        <v>2.5675128421334514E-2</v>
      </c>
      <c r="D48" s="1788">
        <v>2.6793115705841176E-2</v>
      </c>
      <c r="E48" s="1788">
        <v>2.7714691101256631E-2</v>
      </c>
      <c r="F48" s="1177" t="s">
        <v>995</v>
      </c>
      <c r="G48" s="1178" t="s">
        <v>996</v>
      </c>
      <c r="H48" s="53"/>
      <c r="I48" s="53"/>
    </row>
    <row r="49" spans="1:9" ht="14.5">
      <c r="A49" s="53"/>
      <c r="B49" s="1167" t="s">
        <v>545</v>
      </c>
      <c r="C49" s="1177">
        <v>3.1251347669317579E-2</v>
      </c>
      <c r="D49" s="1788">
        <v>3.3159569536926913E-2</v>
      </c>
      <c r="E49" s="1788">
        <v>3.4751287376009125E-2</v>
      </c>
      <c r="F49" s="1177" t="s">
        <v>878</v>
      </c>
      <c r="G49" s="1178" t="s">
        <v>997</v>
      </c>
      <c r="H49" s="53"/>
      <c r="I49" s="53"/>
    </row>
    <row r="50" spans="1:9" ht="14.5">
      <c r="A50" s="53"/>
      <c r="B50" s="1167" t="s">
        <v>546</v>
      </c>
      <c r="C50" s="1177">
        <v>1.4090205598057997</v>
      </c>
      <c r="D50" s="1788">
        <v>1.3770541052062366</v>
      </c>
      <c r="E50" s="1788">
        <v>1.2987026388657978</v>
      </c>
      <c r="F50" s="1177" t="s">
        <v>998</v>
      </c>
      <c r="G50" s="1178" t="s">
        <v>999</v>
      </c>
      <c r="H50" s="53"/>
      <c r="I50" s="53"/>
    </row>
    <row r="51" spans="1:9" ht="14.5">
      <c r="A51" s="53"/>
      <c r="B51" s="1167" t="s">
        <v>547</v>
      </c>
      <c r="C51" s="1177">
        <v>1.1576071599892233</v>
      </c>
      <c r="D51" s="1788">
        <v>1.1126673382447538</v>
      </c>
      <c r="E51" s="1788">
        <v>1.0357355133093755</v>
      </c>
      <c r="F51" s="1177" t="s">
        <v>1000</v>
      </c>
      <c r="G51" s="1178" t="s">
        <v>1001</v>
      </c>
      <c r="H51" s="53"/>
      <c r="I51" s="53"/>
    </row>
    <row r="52" spans="1:9" ht="14.5">
      <c r="A52" s="53"/>
      <c r="B52" s="1167" t="s">
        <v>423</v>
      </c>
      <c r="C52" s="1180">
        <v>46</v>
      </c>
      <c r="D52" s="1181">
        <v>46</v>
      </c>
      <c r="E52" s="1181">
        <v>46</v>
      </c>
      <c r="F52" s="436">
        <v>0</v>
      </c>
      <c r="G52" s="402">
        <v>0</v>
      </c>
      <c r="H52" s="53"/>
      <c r="I52" s="53"/>
    </row>
    <row r="53" spans="1:9" ht="14.5">
      <c r="A53" s="53"/>
      <c r="B53" s="1167" t="s">
        <v>580</v>
      </c>
      <c r="C53" s="1180">
        <v>1350</v>
      </c>
      <c r="D53" s="1181">
        <v>1834</v>
      </c>
      <c r="E53" s="1181">
        <v>1848</v>
      </c>
      <c r="F53" s="436">
        <v>7.6335877862594437E-3</v>
      </c>
      <c r="G53" s="402">
        <v>0.36888888888888882</v>
      </c>
      <c r="H53" s="53"/>
      <c r="I53" s="53"/>
    </row>
    <row r="54" spans="1:9" ht="14.5">
      <c r="A54" s="53"/>
      <c r="B54" s="1167" t="s">
        <v>581</v>
      </c>
      <c r="C54" s="1180">
        <v>315</v>
      </c>
      <c r="D54" s="1181">
        <v>314</v>
      </c>
      <c r="E54" s="1181">
        <v>314</v>
      </c>
      <c r="F54" s="436">
        <v>0</v>
      </c>
      <c r="G54" s="402">
        <v>-3.1746031746031633E-3</v>
      </c>
      <c r="H54" s="53"/>
      <c r="I54" s="53"/>
    </row>
    <row r="55" spans="1:9" ht="15" thickBot="1">
      <c r="A55" s="53"/>
      <c r="B55" s="1182" t="s">
        <v>90</v>
      </c>
      <c r="C55" s="1183">
        <v>1719</v>
      </c>
      <c r="D55" s="1184">
        <v>1819</v>
      </c>
      <c r="E55" s="1184">
        <v>1859</v>
      </c>
      <c r="F55" s="1657">
        <v>2.1990104452996206E-2</v>
      </c>
      <c r="G55" s="1658">
        <v>8.1442699243746475E-2</v>
      </c>
      <c r="H55" s="53"/>
      <c r="I55" s="53"/>
    </row>
    <row r="56" spans="1:9">
      <c r="A56" s="53"/>
      <c r="B56" s="283"/>
      <c r="C56" s="284"/>
      <c r="D56" s="284"/>
      <c r="E56" s="284"/>
      <c r="F56" s="529"/>
      <c r="G56" s="529"/>
      <c r="H56" s="53"/>
      <c r="I56" s="53"/>
    </row>
    <row r="57" spans="1:9">
      <c r="A57" s="53"/>
      <c r="B57" s="53"/>
      <c r="C57" s="53"/>
      <c r="D57" s="53"/>
      <c r="E57" s="53"/>
      <c r="F57" s="53"/>
      <c r="G57" s="53"/>
      <c r="H57" s="53"/>
      <c r="I57" s="53"/>
    </row>
    <row r="58" spans="1:9">
      <c r="A58" s="53"/>
      <c r="B58" s="53"/>
      <c r="C58" s="53"/>
      <c r="D58" s="53"/>
      <c r="E58" s="53"/>
      <c r="F58" s="53"/>
      <c r="G58" s="53"/>
      <c r="H58" s="53"/>
      <c r="I58" s="53"/>
    </row>
    <row r="59" spans="1:9">
      <c r="A59" s="53"/>
      <c r="B59" s="53"/>
      <c r="C59" s="53"/>
      <c r="D59" s="53"/>
      <c r="E59" s="53"/>
      <c r="F59" s="53"/>
      <c r="G59" s="53"/>
      <c r="H59" s="53"/>
      <c r="I59" s="53"/>
    </row>
    <row r="60" spans="1:9">
      <c r="A60" s="53"/>
      <c r="B60" s="53"/>
      <c r="C60" s="53"/>
      <c r="D60" s="53"/>
      <c r="E60" s="53"/>
      <c r="F60" s="53"/>
      <c r="G60" s="53"/>
      <c r="H60" s="53"/>
      <c r="I60" s="53"/>
    </row>
    <row r="61" spans="1:9">
      <c r="A61" s="53"/>
      <c r="B61" s="53"/>
      <c r="C61" s="53"/>
      <c r="D61" s="53"/>
      <c r="E61" s="53"/>
      <c r="F61" s="53"/>
      <c r="G61" s="53"/>
      <c r="H61" s="53"/>
      <c r="I61" s="53"/>
    </row>
    <row r="62" spans="1:9">
      <c r="A62" s="53"/>
      <c r="B62" s="53"/>
      <c r="C62" s="53"/>
      <c r="D62" s="53"/>
      <c r="E62" s="53"/>
      <c r="F62" s="53"/>
      <c r="G62" s="53"/>
      <c r="H62" s="53"/>
      <c r="I62" s="53"/>
    </row>
  </sheetData>
  <mergeCells count="7">
    <mergeCell ref="C43:E43"/>
    <mergeCell ref="F43:G43"/>
    <mergeCell ref="B2:G3"/>
    <mergeCell ref="C31:E31"/>
    <mergeCell ref="F31:G31"/>
    <mergeCell ref="C5:E5"/>
    <mergeCell ref="F5:G5"/>
  </mergeCells>
  <hyperlinks>
    <hyperlink ref="A1" location="Índice!A1" display="Volver al índice" xr:uid="{BAD95EFD-F651-442F-AEC0-4E75F5DCF704}"/>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H60"/>
  <sheetViews>
    <sheetView showGridLines="0" zoomScale="70" zoomScaleNormal="70" workbookViewId="0">
      <selection activeCell="E11" sqref="E11"/>
    </sheetView>
  </sheetViews>
  <sheetFormatPr baseColWidth="10" defaultColWidth="11.453125" defaultRowHeight="14"/>
  <cols>
    <col min="1" max="1" width="12.453125" style="45" bestFit="1" customWidth="1"/>
    <col min="2" max="2" width="50.81640625" style="45" customWidth="1"/>
    <col min="3" max="5" width="15.81640625" style="45" customWidth="1"/>
    <col min="6" max="7" width="13" style="45" customWidth="1"/>
    <col min="8" max="8" width="11.453125" style="45" bestFit="1"/>
    <col min="9" max="16384" width="11.453125" style="45"/>
  </cols>
  <sheetData>
    <row r="1" spans="1:8">
      <c r="A1" s="273" t="s">
        <v>39</v>
      </c>
    </row>
    <row r="2" spans="1:8">
      <c r="A2" s="53"/>
      <c r="B2" s="53"/>
      <c r="C2" s="53"/>
      <c r="D2" s="53"/>
      <c r="F2" s="238"/>
      <c r="G2" s="238"/>
      <c r="H2" s="53"/>
    </row>
    <row r="3" spans="1:8">
      <c r="A3" s="53"/>
      <c r="B3" s="1995" t="s">
        <v>582</v>
      </c>
      <c r="C3" s="1995"/>
      <c r="D3" s="1995"/>
      <c r="E3" s="1995"/>
      <c r="F3" s="1995"/>
      <c r="G3" s="1995"/>
      <c r="H3" s="53"/>
    </row>
    <row r="4" spans="1:8">
      <c r="A4" s="53"/>
      <c r="B4" s="1995"/>
      <c r="C4" s="1995"/>
      <c r="D4" s="1995"/>
      <c r="E4" s="1995"/>
      <c r="F4" s="1995"/>
      <c r="G4" s="1995"/>
      <c r="H4" s="53"/>
    </row>
    <row r="5" spans="1:8" ht="14.5" thickBot="1">
      <c r="A5" s="53"/>
      <c r="B5" s="217"/>
      <c r="C5" s="217"/>
      <c r="D5" s="217"/>
      <c r="E5" s="217"/>
      <c r="F5" s="217"/>
      <c r="G5" s="217"/>
      <c r="H5" s="53"/>
    </row>
    <row r="6" spans="1:8">
      <c r="A6" s="53"/>
      <c r="B6" s="1046"/>
      <c r="C6" s="1961" t="s">
        <v>127</v>
      </c>
      <c r="D6" s="1961"/>
      <c r="E6" s="1961"/>
      <c r="F6" s="1961" t="s">
        <v>563</v>
      </c>
      <c r="G6" s="1963"/>
      <c r="H6" s="53"/>
    </row>
    <row r="7" spans="1:8" ht="14.5" thickBot="1">
      <c r="A7" s="53"/>
      <c r="B7" s="288"/>
      <c r="C7" s="1115" t="s">
        <v>703</v>
      </c>
      <c r="D7" s="1115" t="s">
        <v>646</v>
      </c>
      <c r="E7" s="1115" t="s">
        <v>704</v>
      </c>
      <c r="F7" s="364" t="s">
        <v>48</v>
      </c>
      <c r="G7" s="365" t="s">
        <v>49</v>
      </c>
      <c r="H7" s="53"/>
    </row>
    <row r="8" spans="1:8">
      <c r="A8" s="53"/>
      <c r="B8" s="278" t="s">
        <v>434</v>
      </c>
      <c r="C8" s="1016"/>
      <c r="D8" s="1017"/>
      <c r="E8" s="1017"/>
      <c r="F8" s="1060"/>
      <c r="G8" s="1051"/>
      <c r="H8" s="53"/>
    </row>
    <row r="9" spans="1:8">
      <c r="A9" s="53"/>
      <c r="B9" s="275" t="s">
        <v>498</v>
      </c>
      <c r="C9" s="366">
        <v>1250746</v>
      </c>
      <c r="D9" s="367">
        <v>1833225</v>
      </c>
      <c r="E9" s="367">
        <v>1931908</v>
      </c>
      <c r="F9" s="522">
        <v>5.383027178878752E-2</v>
      </c>
      <c r="G9" s="526">
        <v>0.54460457998666389</v>
      </c>
      <c r="H9" s="53"/>
    </row>
    <row r="10" spans="1:8">
      <c r="A10" s="53"/>
      <c r="B10" s="275" t="s">
        <v>227</v>
      </c>
      <c r="C10" s="366">
        <v>2882015</v>
      </c>
      <c r="D10" s="367">
        <v>2917396</v>
      </c>
      <c r="E10" s="367">
        <v>3124911</v>
      </c>
      <c r="F10" s="522">
        <v>7.1130213382070817E-2</v>
      </c>
      <c r="G10" s="526">
        <v>8.4279922207205704E-2</v>
      </c>
      <c r="H10" s="53"/>
    </row>
    <row r="11" spans="1:8" s="94" customFormat="1">
      <c r="A11" s="192"/>
      <c r="B11" s="266" t="s">
        <v>33</v>
      </c>
      <c r="C11" s="369">
        <v>13080143</v>
      </c>
      <c r="D11" s="370">
        <v>12239171</v>
      </c>
      <c r="E11" s="370">
        <v>12525099</v>
      </c>
      <c r="F11" s="523">
        <v>2.3361712978763105E-2</v>
      </c>
      <c r="G11" s="527">
        <v>-4.2434092654797473E-2</v>
      </c>
      <c r="H11" s="192"/>
    </row>
    <row r="12" spans="1:8">
      <c r="A12" s="53"/>
      <c r="B12" s="276" t="s">
        <v>444</v>
      </c>
      <c r="C12" s="366">
        <v>12106939</v>
      </c>
      <c r="D12" s="367">
        <v>11330124</v>
      </c>
      <c r="E12" s="367">
        <v>11719353</v>
      </c>
      <c r="F12" s="522">
        <v>3.4353463386632033E-2</v>
      </c>
      <c r="G12" s="526">
        <v>-3.2013541986128824E-2</v>
      </c>
      <c r="H12" s="53"/>
    </row>
    <row r="13" spans="1:8">
      <c r="A13" s="53"/>
      <c r="B13" s="276" t="s">
        <v>564</v>
      </c>
      <c r="C13" s="366">
        <v>870892</v>
      </c>
      <c r="D13" s="367">
        <v>802133</v>
      </c>
      <c r="E13" s="367">
        <v>698528</v>
      </c>
      <c r="F13" s="522">
        <v>-0.12916187215835773</v>
      </c>
      <c r="G13" s="526">
        <v>-0.19791661882299982</v>
      </c>
      <c r="H13" s="53"/>
    </row>
    <row r="14" spans="1:8">
      <c r="A14" s="53"/>
      <c r="B14" s="276" t="s">
        <v>565</v>
      </c>
      <c r="C14" s="366">
        <v>102312</v>
      </c>
      <c r="D14" s="367">
        <v>106914</v>
      </c>
      <c r="E14" s="367">
        <v>107218</v>
      </c>
      <c r="F14" s="522">
        <v>2.8434068503657706E-3</v>
      </c>
      <c r="G14" s="526">
        <v>4.7951364453827416E-2</v>
      </c>
      <c r="H14" s="53"/>
    </row>
    <row r="15" spans="1:8">
      <c r="A15" s="53"/>
      <c r="B15" s="276" t="s">
        <v>566</v>
      </c>
      <c r="C15" s="366">
        <v>-968082</v>
      </c>
      <c r="D15" s="367">
        <v>-924703</v>
      </c>
      <c r="E15" s="367">
        <v>-864812</v>
      </c>
      <c r="F15" s="522">
        <v>-6.4767822749574711E-2</v>
      </c>
      <c r="G15" s="526">
        <v>-0.10667484779181924</v>
      </c>
      <c r="H15" s="53"/>
    </row>
    <row r="16" spans="1:8" s="94" customFormat="1">
      <c r="A16" s="192"/>
      <c r="B16" s="278" t="s">
        <v>450</v>
      </c>
      <c r="C16" s="369">
        <v>12112061</v>
      </c>
      <c r="D16" s="370">
        <v>11314468</v>
      </c>
      <c r="E16" s="370">
        <v>11660287</v>
      </c>
      <c r="F16" s="523">
        <v>3.0564318180934302E-2</v>
      </c>
      <c r="G16" s="527">
        <v>-3.7299514921531496E-2</v>
      </c>
      <c r="H16" s="192"/>
    </row>
    <row r="17" spans="1:8">
      <c r="A17" s="53"/>
      <c r="B17" s="279" t="s">
        <v>567</v>
      </c>
      <c r="C17" s="366">
        <v>135215</v>
      </c>
      <c r="D17" s="367">
        <v>131261</v>
      </c>
      <c r="E17" s="367">
        <v>127401</v>
      </c>
      <c r="F17" s="522">
        <v>-2.9407059217894105E-2</v>
      </c>
      <c r="G17" s="526">
        <v>-5.7789446437155667E-2</v>
      </c>
      <c r="H17" s="53"/>
    </row>
    <row r="18" spans="1:8">
      <c r="A18" s="53"/>
      <c r="B18" s="279" t="s">
        <v>501</v>
      </c>
      <c r="C18" s="366">
        <v>810313</v>
      </c>
      <c r="D18" s="367">
        <v>750972</v>
      </c>
      <c r="E18" s="367">
        <v>719368</v>
      </c>
      <c r="F18" s="522">
        <v>-4.2084125639837433E-2</v>
      </c>
      <c r="G18" s="526">
        <v>-0.11223440818547892</v>
      </c>
      <c r="H18" s="53"/>
    </row>
    <row r="19" spans="1:8" s="94" customFormat="1">
      <c r="A19" s="192"/>
      <c r="B19" s="280" t="s">
        <v>568</v>
      </c>
      <c r="C19" s="369">
        <v>17190351</v>
      </c>
      <c r="D19" s="370">
        <v>16947322</v>
      </c>
      <c r="E19" s="370">
        <v>17563875</v>
      </c>
      <c r="F19" s="523">
        <v>3.6380556172827871E-2</v>
      </c>
      <c r="G19" s="527">
        <v>2.1728701176607634E-2</v>
      </c>
      <c r="H19" s="192"/>
    </row>
    <row r="20" spans="1:8">
      <c r="A20" s="53"/>
      <c r="B20" s="280"/>
      <c r="C20" s="366"/>
      <c r="D20" s="367"/>
      <c r="E20" s="367"/>
      <c r="F20" s="522"/>
      <c r="G20" s="526"/>
      <c r="H20" s="53"/>
    </row>
    <row r="21" spans="1:8">
      <c r="A21" s="53"/>
      <c r="B21" s="278" t="s">
        <v>569</v>
      </c>
      <c r="C21" s="366"/>
      <c r="D21" s="367"/>
      <c r="E21" s="367"/>
      <c r="F21" s="522"/>
      <c r="G21" s="526"/>
      <c r="H21" s="53"/>
    </row>
    <row r="22" spans="1:8">
      <c r="A22" s="53"/>
      <c r="B22" s="265" t="s">
        <v>76</v>
      </c>
      <c r="C22" s="366">
        <v>10118296</v>
      </c>
      <c r="D22" s="367">
        <v>11060598</v>
      </c>
      <c r="E22" s="367">
        <v>11330151</v>
      </c>
      <c r="F22" s="522">
        <v>2.4370562965944531E-2</v>
      </c>
      <c r="G22" s="526">
        <v>0.11976868437136057</v>
      </c>
      <c r="H22" s="53"/>
    </row>
    <row r="23" spans="1:8">
      <c r="A23" s="53"/>
      <c r="B23" s="265" t="s">
        <v>176</v>
      </c>
      <c r="C23" s="366">
        <v>2428683</v>
      </c>
      <c r="D23" s="367">
        <v>1985746</v>
      </c>
      <c r="E23" s="367">
        <v>1763462</v>
      </c>
      <c r="F23" s="522">
        <v>-0.11193979491838335</v>
      </c>
      <c r="G23" s="526">
        <v>-0.27390194603412632</v>
      </c>
      <c r="H23" s="53"/>
    </row>
    <row r="24" spans="1:8">
      <c r="A24" s="53"/>
      <c r="B24" s="265" t="s">
        <v>570</v>
      </c>
      <c r="C24" s="366">
        <v>516761</v>
      </c>
      <c r="D24" s="367">
        <v>309551</v>
      </c>
      <c r="E24" s="367">
        <v>409454</v>
      </c>
      <c r="F24" s="522">
        <v>0.32273518741661311</v>
      </c>
      <c r="G24" s="526">
        <v>-0.20765305431330927</v>
      </c>
      <c r="H24" s="53"/>
    </row>
    <row r="25" spans="1:8">
      <c r="A25" s="53"/>
      <c r="B25" s="265" t="s">
        <v>478</v>
      </c>
      <c r="C25" s="366">
        <v>1494825</v>
      </c>
      <c r="D25" s="367">
        <v>923059</v>
      </c>
      <c r="E25" s="367">
        <v>1577966</v>
      </c>
      <c r="F25" s="522">
        <v>0.70949635938764488</v>
      </c>
      <c r="G25" s="526">
        <v>5.5619219641095174E-2</v>
      </c>
      <c r="H25" s="53"/>
    </row>
    <row r="26" spans="1:8" s="94" customFormat="1">
      <c r="A26" s="192"/>
      <c r="B26" s="280" t="s">
        <v>571</v>
      </c>
      <c r="C26" s="369">
        <v>14558565</v>
      </c>
      <c r="D26" s="370">
        <v>14278954</v>
      </c>
      <c r="E26" s="370">
        <v>15081033</v>
      </c>
      <c r="F26" s="523">
        <v>5.6172111766730204E-2</v>
      </c>
      <c r="G26" s="527">
        <v>3.5887328181039901E-2</v>
      </c>
      <c r="H26" s="192"/>
    </row>
    <row r="27" spans="1:8">
      <c r="A27" s="53"/>
      <c r="B27" s="281"/>
      <c r="C27" s="366"/>
      <c r="D27" s="367"/>
      <c r="E27" s="367"/>
      <c r="F27" s="522"/>
      <c r="G27" s="526"/>
      <c r="H27" s="53"/>
    </row>
    <row r="28" spans="1:8" s="94" customFormat="1">
      <c r="A28" s="192"/>
      <c r="B28" s="266" t="s">
        <v>509</v>
      </c>
      <c r="C28" s="369">
        <v>2631786</v>
      </c>
      <c r="D28" s="370">
        <v>2668368</v>
      </c>
      <c r="E28" s="370">
        <v>2482842</v>
      </c>
      <c r="F28" s="523">
        <v>-6.9527891205410919E-2</v>
      </c>
      <c r="G28" s="527">
        <v>-5.6594267163059597E-2</v>
      </c>
      <c r="H28" s="192"/>
    </row>
    <row r="29" spans="1:8">
      <c r="A29" s="53"/>
      <c r="B29" s="265"/>
      <c r="C29" s="366"/>
      <c r="D29" s="367"/>
      <c r="E29" s="367"/>
      <c r="F29" s="522"/>
      <c r="G29" s="526"/>
      <c r="H29" s="53"/>
    </row>
    <row r="30" spans="1:8" s="94" customFormat="1" ht="14.5" thickBot="1">
      <c r="A30" s="192"/>
      <c r="B30" s="1052" t="s">
        <v>572</v>
      </c>
      <c r="C30" s="1061">
        <v>17190351</v>
      </c>
      <c r="D30" s="371">
        <v>16947322</v>
      </c>
      <c r="E30" s="371">
        <v>17563875</v>
      </c>
      <c r="F30" s="1058">
        <v>3.6380556172827871E-2</v>
      </c>
      <c r="G30" s="1055">
        <v>2.1728701176607634E-2</v>
      </c>
      <c r="H30" s="192"/>
    </row>
    <row r="31" spans="1:8" ht="14.5" thickBot="1">
      <c r="A31" s="53"/>
      <c r="B31" s="283"/>
      <c r="C31" s="287"/>
      <c r="D31" s="287"/>
      <c r="E31" s="287"/>
      <c r="F31" s="287"/>
      <c r="G31" s="287"/>
      <c r="H31" s="53"/>
    </row>
    <row r="32" spans="1:8">
      <c r="A32" s="53"/>
      <c r="B32" s="1046"/>
      <c r="C32" s="1961" t="s">
        <v>45</v>
      </c>
      <c r="D32" s="1961"/>
      <c r="E32" s="1961"/>
      <c r="F32" s="1961" t="s">
        <v>46</v>
      </c>
      <c r="G32" s="2035"/>
      <c r="H32" s="53"/>
    </row>
    <row r="33" spans="1:8" ht="21" customHeight="1" thickBot="1">
      <c r="A33" s="53"/>
      <c r="B33" s="1360"/>
      <c r="C33" s="1106" t="s">
        <v>249</v>
      </c>
      <c r="D33" s="1107" t="s">
        <v>648</v>
      </c>
      <c r="E33" s="1107" t="s">
        <v>705</v>
      </c>
      <c r="F33" s="364" t="s">
        <v>48</v>
      </c>
      <c r="G33" s="365" t="s">
        <v>49</v>
      </c>
      <c r="H33" s="53"/>
    </row>
    <row r="34" spans="1:8">
      <c r="A34" s="53"/>
      <c r="B34" s="1056" t="s">
        <v>573</v>
      </c>
      <c r="C34" s="1062">
        <v>546271</v>
      </c>
      <c r="D34" s="1063">
        <v>574720</v>
      </c>
      <c r="E34" s="1063">
        <v>579900</v>
      </c>
      <c r="F34" s="622">
        <v>9.0130846325167102E-3</v>
      </c>
      <c r="G34" s="623">
        <v>6.1561020079777151E-2</v>
      </c>
      <c r="H34" s="53"/>
    </row>
    <row r="35" spans="1:8" ht="26.15" customHeight="1">
      <c r="A35" s="53"/>
      <c r="B35" s="286" t="s">
        <v>574</v>
      </c>
      <c r="C35" s="366">
        <v>-150725</v>
      </c>
      <c r="D35" s="367">
        <v>-141899</v>
      </c>
      <c r="E35" s="367">
        <v>-158212</v>
      </c>
      <c r="F35" s="522">
        <v>0.11496205047251928</v>
      </c>
      <c r="G35" s="526">
        <v>4.9673245977774005E-2</v>
      </c>
      <c r="H35" s="53"/>
    </row>
    <row r="36" spans="1:8" s="94" customFormat="1">
      <c r="A36" s="192"/>
      <c r="B36" s="281" t="s">
        <v>575</v>
      </c>
      <c r="C36" s="369">
        <v>395546</v>
      </c>
      <c r="D36" s="370">
        <v>432821</v>
      </c>
      <c r="E36" s="370">
        <v>421688</v>
      </c>
      <c r="F36" s="523">
        <v>-2.5721949720554194E-2</v>
      </c>
      <c r="G36" s="527">
        <v>6.6090922421159659E-2</v>
      </c>
      <c r="H36" s="192"/>
    </row>
    <row r="37" spans="1:8">
      <c r="A37" s="53"/>
      <c r="B37" s="177" t="s">
        <v>576</v>
      </c>
      <c r="C37" s="366">
        <v>40687</v>
      </c>
      <c r="D37" s="367">
        <v>32748</v>
      </c>
      <c r="E37" s="367">
        <v>32815</v>
      </c>
      <c r="F37" s="522">
        <v>2.0459264687919809E-3</v>
      </c>
      <c r="G37" s="526">
        <v>-0.19347703197581534</v>
      </c>
      <c r="H37" s="53"/>
    </row>
    <row r="38" spans="1:8">
      <c r="A38" s="53"/>
      <c r="B38" s="177" t="s">
        <v>72</v>
      </c>
      <c r="C38" s="366">
        <v>-311728</v>
      </c>
      <c r="D38" s="367">
        <v>-312016</v>
      </c>
      <c r="E38" s="367">
        <v>-327944</v>
      </c>
      <c r="F38" s="522">
        <v>5.1048664171068125E-2</v>
      </c>
      <c r="G38" s="526">
        <v>5.2019709490324972E-2</v>
      </c>
      <c r="H38" s="53"/>
    </row>
    <row r="39" spans="1:8" ht="19.25" customHeight="1">
      <c r="A39" s="53"/>
      <c r="B39" s="177" t="s">
        <v>577</v>
      </c>
      <c r="C39" s="366">
        <v>-972</v>
      </c>
      <c r="D39" s="367">
        <v>-466</v>
      </c>
      <c r="E39" s="367">
        <v>-749</v>
      </c>
      <c r="F39" s="522">
        <v>0.60729613733905574</v>
      </c>
      <c r="G39" s="526">
        <v>-0.22942386831275718</v>
      </c>
      <c r="H39" s="53"/>
    </row>
    <row r="40" spans="1:8">
      <c r="A40" s="53"/>
      <c r="B40" s="177" t="s">
        <v>73</v>
      </c>
      <c r="C40" s="366">
        <v>-30960</v>
      </c>
      <c r="D40" s="367">
        <v>-36098</v>
      </c>
      <c r="E40" s="367">
        <v>-31423</v>
      </c>
      <c r="F40" s="522">
        <v>-0.12950856003102662</v>
      </c>
      <c r="G40" s="526">
        <v>1.4954780361757125E-2</v>
      </c>
      <c r="H40" s="53"/>
    </row>
    <row r="41" spans="1:8" s="94" customFormat="1" ht="14.5" thickBot="1">
      <c r="A41" s="192"/>
      <c r="B41" s="1057" t="s">
        <v>474</v>
      </c>
      <c r="C41" s="1061">
        <v>92573</v>
      </c>
      <c r="D41" s="371">
        <v>116989</v>
      </c>
      <c r="E41" s="371">
        <v>94387</v>
      </c>
      <c r="F41" s="1058">
        <v>-0.1931976510612109</v>
      </c>
      <c r="G41" s="1055">
        <v>1.9595346375292921E-2</v>
      </c>
      <c r="H41" s="192"/>
    </row>
    <row r="42" spans="1:8">
      <c r="A42" s="53"/>
      <c r="B42" s="238"/>
      <c r="C42" s="290"/>
      <c r="D42" s="290"/>
      <c r="E42" s="290"/>
      <c r="F42" s="291"/>
      <c r="G42" s="291"/>
      <c r="H42" s="53"/>
    </row>
    <row r="43" spans="1:8" ht="14.5" thickBot="1">
      <c r="A43" s="53"/>
      <c r="B43" s="238"/>
      <c r="C43" s="290"/>
      <c r="D43" s="290"/>
      <c r="E43" s="290"/>
      <c r="F43" s="291"/>
      <c r="G43" s="291"/>
      <c r="H43" s="53"/>
    </row>
    <row r="44" spans="1:8">
      <c r="A44" s="53"/>
      <c r="B44" s="1046"/>
      <c r="C44" s="1961" t="s">
        <v>45</v>
      </c>
      <c r="D44" s="1961"/>
      <c r="E44" s="1961"/>
      <c r="F44" s="1961" t="s">
        <v>46</v>
      </c>
      <c r="G44" s="2035"/>
      <c r="H44" s="53"/>
    </row>
    <row r="45" spans="1:8" ht="18" customHeight="1" thickBot="1">
      <c r="A45" s="53"/>
      <c r="B45" s="288"/>
      <c r="C45" s="1106" t="s">
        <v>249</v>
      </c>
      <c r="D45" s="1107" t="s">
        <v>648</v>
      </c>
      <c r="E45" s="373" t="s">
        <v>705</v>
      </c>
      <c r="F45" s="364" t="s">
        <v>48</v>
      </c>
      <c r="G45" s="365" t="s">
        <v>49</v>
      </c>
      <c r="H45" s="53"/>
    </row>
    <row r="46" spans="1:8">
      <c r="A46" s="53"/>
      <c r="B46" s="1059" t="s">
        <v>583</v>
      </c>
      <c r="C46" s="1781">
        <v>0.53260463018956306</v>
      </c>
      <c r="D46" s="1782">
        <v>0.52230901320371759</v>
      </c>
      <c r="E46" s="1783">
        <v>0.52876848759248918</v>
      </c>
      <c r="F46" s="1064" t="s">
        <v>714</v>
      </c>
      <c r="G46" s="624" t="s">
        <v>715</v>
      </c>
      <c r="H46" s="53"/>
    </row>
    <row r="47" spans="1:8">
      <c r="A47" s="53"/>
      <c r="B47" s="51" t="s">
        <v>35</v>
      </c>
      <c r="C47" s="1784">
        <v>0.13157963467118328</v>
      </c>
      <c r="D47" s="1785">
        <v>0.17294101842641768</v>
      </c>
      <c r="E47" s="1786">
        <v>0.14658614189675823</v>
      </c>
      <c r="F47" s="377" t="s">
        <v>716</v>
      </c>
      <c r="G47" s="530" t="s">
        <v>717</v>
      </c>
      <c r="H47" s="53"/>
    </row>
    <row r="48" spans="1:8">
      <c r="A48" s="53"/>
      <c r="B48" s="51" t="s">
        <v>584</v>
      </c>
      <c r="C48" s="1784">
        <v>0.12527184967729876</v>
      </c>
      <c r="D48" s="1785">
        <v>0.16433500311756657</v>
      </c>
      <c r="E48" s="1786">
        <v>0.13894192340360387</v>
      </c>
      <c r="F48" s="377" t="s">
        <v>718</v>
      </c>
      <c r="G48" s="530" t="s">
        <v>719</v>
      </c>
      <c r="H48" s="53"/>
    </row>
    <row r="49" spans="1:8">
      <c r="A49" s="53"/>
      <c r="B49" s="275" t="s">
        <v>579</v>
      </c>
      <c r="C49" s="1784">
        <v>1.2927219168128705</v>
      </c>
      <c r="D49" s="1785">
        <v>1.1065559927229975</v>
      </c>
      <c r="E49" s="1786">
        <v>1.1054662025245736</v>
      </c>
      <c r="F49" s="377" t="s">
        <v>720</v>
      </c>
      <c r="G49" s="530" t="s">
        <v>721</v>
      </c>
      <c r="H49" s="53"/>
    </row>
    <row r="50" spans="1:8">
      <c r="A50" s="53"/>
      <c r="B50" s="177" t="s">
        <v>544</v>
      </c>
      <c r="C50" s="1784">
        <v>6.6581229272493422E-2</v>
      </c>
      <c r="D50" s="1785">
        <v>6.5538180649653471E-2</v>
      </c>
      <c r="E50" s="1786">
        <v>5.5770257783990369E-2</v>
      </c>
      <c r="F50" s="377" t="s">
        <v>722</v>
      </c>
      <c r="G50" s="530" t="s">
        <v>723</v>
      </c>
      <c r="H50" s="53"/>
    </row>
    <row r="51" spans="1:8">
      <c r="A51" s="53"/>
      <c r="B51" s="177" t="s">
        <v>545</v>
      </c>
      <c r="C51" s="1784">
        <v>7.4403162106102358E-2</v>
      </c>
      <c r="D51" s="1785">
        <v>7.4273576208715442E-2</v>
      </c>
      <c r="E51" s="1786">
        <v>6.4330509483398093E-2</v>
      </c>
      <c r="F51" s="377" t="s">
        <v>724</v>
      </c>
      <c r="G51" s="530" t="s">
        <v>725</v>
      </c>
      <c r="H51" s="53"/>
    </row>
    <row r="52" spans="1:8">
      <c r="A52" s="53"/>
      <c r="B52" s="177" t="s">
        <v>546</v>
      </c>
      <c r="C52" s="1784">
        <v>1.1115982234306894</v>
      </c>
      <c r="D52" s="1785">
        <v>1.1528050834462613</v>
      </c>
      <c r="E52" s="1786">
        <v>1.2380491547940813</v>
      </c>
      <c r="F52" s="377" t="s">
        <v>726</v>
      </c>
      <c r="G52" s="530" t="s">
        <v>727</v>
      </c>
      <c r="H52" s="53"/>
    </row>
    <row r="53" spans="1:8" ht="14.5" thickBot="1">
      <c r="A53" s="53"/>
      <c r="B53" s="177" t="s">
        <v>547</v>
      </c>
      <c r="C53" s="1784">
        <v>0.99473697189900578</v>
      </c>
      <c r="D53" s="1785">
        <v>1.017222431843458</v>
      </c>
      <c r="E53" s="1786">
        <v>1.0733059798000859</v>
      </c>
      <c r="F53" s="377" t="s">
        <v>728</v>
      </c>
      <c r="G53" s="530" t="s">
        <v>729</v>
      </c>
      <c r="H53" s="274"/>
    </row>
    <row r="54" spans="1:8" ht="14.5">
      <c r="A54" s="53"/>
      <c r="B54" s="1056" t="s">
        <v>585</v>
      </c>
      <c r="C54" s="1062">
        <v>290</v>
      </c>
      <c r="D54" s="1063">
        <v>283</v>
      </c>
      <c r="E54" s="1113">
        <v>283</v>
      </c>
      <c r="F54" s="1062">
        <v>0</v>
      </c>
      <c r="G54" s="1113">
        <v>-7</v>
      </c>
      <c r="H54" s="289"/>
    </row>
    <row r="55" spans="1:8" ht="14.5" thickBot="1">
      <c r="A55" s="53"/>
      <c r="B55" s="900" t="s">
        <v>90</v>
      </c>
      <c r="C55" s="1025">
        <v>9485</v>
      </c>
      <c r="D55" s="1114">
        <v>9950</v>
      </c>
      <c r="E55" s="1028">
        <v>9679</v>
      </c>
      <c r="F55" s="1025">
        <v>-271</v>
      </c>
      <c r="G55" s="1028">
        <v>194</v>
      </c>
      <c r="H55" s="53"/>
    </row>
    <row r="56" spans="1:8">
      <c r="A56" s="53"/>
      <c r="B56" s="182"/>
      <c r="C56" s="182"/>
      <c r="D56" s="182"/>
      <c r="E56" s="182"/>
      <c r="F56" s="282"/>
      <c r="G56" s="282"/>
      <c r="H56" s="53"/>
    </row>
    <row r="57" spans="1:8">
      <c r="A57" s="53"/>
      <c r="B57" s="139" t="s">
        <v>712</v>
      </c>
      <c r="C57" s="182"/>
      <c r="D57" s="182"/>
      <c r="E57" s="182"/>
      <c r="F57" s="282"/>
      <c r="G57" s="282"/>
      <c r="H57" s="53"/>
    </row>
    <row r="58" spans="1:8">
      <c r="A58" s="53"/>
      <c r="B58" s="53"/>
      <c r="C58" s="182"/>
      <c r="D58" s="182"/>
      <c r="E58" s="182"/>
      <c r="F58" s="282"/>
      <c r="G58" s="282"/>
      <c r="H58" s="53"/>
    </row>
    <row r="59" spans="1:8">
      <c r="A59" s="53"/>
      <c r="B59" s="53"/>
      <c r="C59" s="53"/>
      <c r="D59" s="53"/>
      <c r="E59" s="53"/>
      <c r="F59" s="53"/>
      <c r="G59" s="53"/>
      <c r="H59" s="53"/>
    </row>
    <row r="60" spans="1:8">
      <c r="A60" s="53"/>
      <c r="B60" s="53"/>
      <c r="C60" s="53"/>
      <c r="D60" s="53"/>
      <c r="E60" s="53"/>
      <c r="F60" s="53"/>
      <c r="G60" s="53"/>
      <c r="H60" s="53"/>
    </row>
  </sheetData>
  <mergeCells count="7">
    <mergeCell ref="C44:E44"/>
    <mergeCell ref="F44:G44"/>
    <mergeCell ref="B3:G4"/>
    <mergeCell ref="C32:E32"/>
    <mergeCell ref="F32:G32"/>
    <mergeCell ref="C6:E6"/>
    <mergeCell ref="F6:G6"/>
  </mergeCells>
  <hyperlinks>
    <hyperlink ref="A1" location="Índice!A1" display="Volver al índice" xr:uid="{9630675F-7ABA-4C2C-8107-559ECF90A507}"/>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S66"/>
  <sheetViews>
    <sheetView showGridLines="0" zoomScale="44" zoomScaleNormal="55" workbookViewId="0">
      <selection activeCell="E11" sqref="E11"/>
    </sheetView>
  </sheetViews>
  <sheetFormatPr baseColWidth="10" defaultColWidth="11.453125" defaultRowHeight="14"/>
  <cols>
    <col min="1" max="1" width="11.453125" style="45"/>
    <col min="2" max="2" width="37" style="53" customWidth="1"/>
    <col min="3" max="9" width="12.1796875" style="53" customWidth="1"/>
    <col min="10" max="10" width="20.453125" style="53" bestFit="1" customWidth="1"/>
    <col min="11" max="39" width="11.54296875" style="45" bestFit="1" customWidth="1"/>
    <col min="40" max="40" width="14" style="45" bestFit="1" customWidth="1"/>
    <col min="41" max="16384" width="11.453125" style="45"/>
  </cols>
  <sheetData>
    <row r="1" spans="1:12" ht="14.5">
      <c r="A1" s="167" t="s">
        <v>39</v>
      </c>
    </row>
    <row r="2" spans="1:12" ht="14.5">
      <c r="A2"/>
      <c r="B2" s="45"/>
      <c r="C2" s="45"/>
      <c r="D2" s="45"/>
      <c r="E2" s="45"/>
      <c r="F2" s="45"/>
      <c r="G2" s="45"/>
      <c r="H2" s="45"/>
    </row>
    <row r="3" spans="1:12" ht="14.5">
      <c r="A3"/>
      <c r="D3" s="53" t="s">
        <v>586</v>
      </c>
      <c r="H3" s="45"/>
    </row>
    <row r="4" spans="1:12" ht="14.5">
      <c r="A4"/>
      <c r="D4" s="53" t="s">
        <v>433</v>
      </c>
      <c r="H4" s="45"/>
      <c r="L4"/>
    </row>
    <row r="5" spans="1:12" ht="14.75" customHeight="1" thickBot="1">
      <c r="A5"/>
      <c r="H5"/>
    </row>
    <row r="6" spans="1:12" ht="14.75" customHeight="1">
      <c r="A6"/>
      <c r="B6" s="785"/>
      <c r="C6" s="1961" t="s">
        <v>127</v>
      </c>
      <c r="D6" s="1961"/>
      <c r="E6" s="1961"/>
      <c r="F6" s="2036" t="s">
        <v>587</v>
      </c>
      <c r="G6" s="2037"/>
      <c r="H6" s="45"/>
    </row>
    <row r="7" spans="1:12" ht="15" customHeight="1" thickBot="1">
      <c r="A7"/>
      <c r="B7" s="1361"/>
      <c r="C7" s="1368" t="s">
        <v>703</v>
      </c>
      <c r="D7" s="1108" t="s">
        <v>646</v>
      </c>
      <c r="E7" s="1369" t="s">
        <v>704</v>
      </c>
      <c r="F7" s="387" t="s">
        <v>48</v>
      </c>
      <c r="G7" s="388" t="s">
        <v>49</v>
      </c>
      <c r="H7" s="45"/>
    </row>
    <row r="8" spans="1:12" s="94" customFormat="1" ht="14.75" customHeight="1">
      <c r="A8" s="145"/>
      <c r="B8" s="791" t="s">
        <v>498</v>
      </c>
      <c r="C8" s="1125">
        <v>107025</v>
      </c>
      <c r="D8" s="1126">
        <v>123278</v>
      </c>
      <c r="E8" s="1102">
        <v>132293</v>
      </c>
      <c r="F8" s="1065">
        <v>7.3127403105176958E-2</v>
      </c>
      <c r="G8" s="1066">
        <v>0.23609437047418824</v>
      </c>
      <c r="I8" s="192"/>
      <c r="J8" s="192"/>
    </row>
    <row r="9" spans="1:12" ht="14.75" customHeight="1">
      <c r="A9"/>
      <c r="B9" s="792" t="s">
        <v>435</v>
      </c>
      <c r="C9" s="366">
        <v>5975</v>
      </c>
      <c r="D9" s="367">
        <v>3779</v>
      </c>
      <c r="E9" s="368">
        <v>2244</v>
      </c>
      <c r="F9" s="698">
        <v>-0.40619211431595659</v>
      </c>
      <c r="G9" s="793">
        <v>-0.62443514644351472</v>
      </c>
      <c r="H9" s="45"/>
    </row>
    <row r="10" spans="1:12" s="94" customFormat="1" ht="14.75" customHeight="1">
      <c r="A10"/>
      <c r="B10" s="792" t="s">
        <v>436</v>
      </c>
      <c r="C10" s="366">
        <v>101050</v>
      </c>
      <c r="D10" s="367">
        <v>119499</v>
      </c>
      <c r="E10" s="368">
        <v>130049</v>
      </c>
      <c r="F10" s="788">
        <v>8.8285257617218615E-2</v>
      </c>
      <c r="G10" s="793">
        <v>0.28697674418604646</v>
      </c>
      <c r="H10" s="45"/>
    </row>
    <row r="11" spans="1:12" ht="14.75" customHeight="1">
      <c r="A11"/>
      <c r="B11" s="792" t="s">
        <v>440</v>
      </c>
      <c r="C11" s="366">
        <v>366671</v>
      </c>
      <c r="D11" s="367">
        <v>306759</v>
      </c>
      <c r="E11" s="368">
        <v>302482</v>
      </c>
      <c r="F11" s="788">
        <v>-1.3942541213134763E-2</v>
      </c>
      <c r="G11" s="793">
        <v>-0.17505884021370655</v>
      </c>
      <c r="H11" s="45"/>
    </row>
    <row r="12" spans="1:12" ht="14.75" customHeight="1">
      <c r="A12"/>
      <c r="B12" s="792" t="s">
        <v>186</v>
      </c>
      <c r="C12" s="366">
        <v>1703</v>
      </c>
      <c r="D12" s="367">
        <v>1218</v>
      </c>
      <c r="E12" s="368">
        <v>1968</v>
      </c>
      <c r="F12" s="788">
        <v>0.61576354679802958</v>
      </c>
      <c r="G12" s="793">
        <v>0.15560775102759838</v>
      </c>
      <c r="H12" s="45"/>
    </row>
    <row r="13" spans="1:12" s="94" customFormat="1" ht="14.75" customHeight="1">
      <c r="A13"/>
      <c r="B13" s="794" t="s">
        <v>454</v>
      </c>
      <c r="C13" s="366">
        <v>9255</v>
      </c>
      <c r="D13" s="367">
        <v>7347</v>
      </c>
      <c r="E13" s="368">
        <v>6233</v>
      </c>
      <c r="F13" s="788">
        <v>-0.1516265142234926</v>
      </c>
      <c r="G13" s="793">
        <v>-0.32652620205294436</v>
      </c>
      <c r="H13" s="45"/>
    </row>
    <row r="14" spans="1:12" ht="14.5">
      <c r="A14"/>
      <c r="B14" s="794" t="s">
        <v>588</v>
      </c>
      <c r="C14" s="366">
        <v>297719</v>
      </c>
      <c r="D14" s="367">
        <v>219369</v>
      </c>
      <c r="E14" s="368">
        <v>214822</v>
      </c>
      <c r="F14" s="788">
        <v>-2.072763243667064E-2</v>
      </c>
      <c r="G14" s="793">
        <v>-0.27844040857318475</v>
      </c>
      <c r="H14"/>
    </row>
    <row r="15" spans="1:12" s="94" customFormat="1" ht="14.75" customHeight="1">
      <c r="A15"/>
      <c r="B15" s="789" t="s">
        <v>502</v>
      </c>
      <c r="C15" s="369">
        <v>782373</v>
      </c>
      <c r="D15" s="370">
        <v>657971</v>
      </c>
      <c r="E15" s="1102">
        <v>657798</v>
      </c>
      <c r="F15" s="790">
        <v>-2.6292952120987589E-4</v>
      </c>
      <c r="G15" s="795">
        <v>-0.15922712056781096</v>
      </c>
      <c r="H15" s="45"/>
    </row>
    <row r="16" spans="1:12" s="94" customFormat="1" ht="14.75" customHeight="1">
      <c r="A16"/>
      <c r="B16" s="792" t="s">
        <v>176</v>
      </c>
      <c r="C16" s="366">
        <v>2</v>
      </c>
      <c r="D16" s="367">
        <v>22</v>
      </c>
      <c r="E16" s="368">
        <v>29</v>
      </c>
      <c r="F16" s="788">
        <v>0.31818181818181812</v>
      </c>
      <c r="G16" s="793" t="s">
        <v>846</v>
      </c>
      <c r="H16" s="45"/>
    </row>
    <row r="17" spans="1:12" ht="14.5">
      <c r="A17"/>
      <c r="B17" s="792" t="s">
        <v>589</v>
      </c>
      <c r="C17" s="366">
        <v>5958</v>
      </c>
      <c r="D17" s="367">
        <v>3723</v>
      </c>
      <c r="E17" s="368">
        <v>2745</v>
      </c>
      <c r="F17" s="788">
        <v>-0.26269137792103148</v>
      </c>
      <c r="G17" s="793">
        <v>-0.5392749244712991</v>
      </c>
      <c r="H17" s="45"/>
      <c r="L17"/>
    </row>
    <row r="18" spans="1:12" ht="14.5">
      <c r="A18"/>
      <c r="B18" s="792" t="s">
        <v>590</v>
      </c>
      <c r="C18" s="366">
        <v>333846</v>
      </c>
      <c r="D18" s="367">
        <v>178674</v>
      </c>
      <c r="E18" s="368">
        <v>265049</v>
      </c>
      <c r="F18" s="788">
        <v>0.48342232221811798</v>
      </c>
      <c r="G18" s="793">
        <v>-0.20607405809864432</v>
      </c>
      <c r="H18" s="45"/>
      <c r="L18"/>
    </row>
    <row r="19" spans="1:12" ht="14.5">
      <c r="A19"/>
      <c r="B19" s="789" t="s">
        <v>479</v>
      </c>
      <c r="C19" s="369">
        <v>339806</v>
      </c>
      <c r="D19" s="370">
        <v>182419</v>
      </c>
      <c r="E19" s="1102">
        <v>267823</v>
      </c>
      <c r="F19" s="790">
        <v>0.46817491599011074</v>
      </c>
      <c r="G19" s="795">
        <v>-0.21183557677027476</v>
      </c>
      <c r="H19" s="45"/>
      <c r="L19"/>
    </row>
    <row r="20" spans="1:12" ht="14.5">
      <c r="A20"/>
      <c r="B20" s="787"/>
      <c r="C20" s="366"/>
      <c r="D20" s="367"/>
      <c r="E20" s="368"/>
      <c r="F20" s="788"/>
      <c r="G20" s="793"/>
      <c r="H20" s="45"/>
      <c r="L20"/>
    </row>
    <row r="21" spans="1:12" ht="14.75" customHeight="1">
      <c r="A21"/>
      <c r="B21" s="792" t="s">
        <v>327</v>
      </c>
      <c r="C21" s="366">
        <v>40505</v>
      </c>
      <c r="D21" s="367">
        <v>40505</v>
      </c>
      <c r="E21" s="368">
        <v>40505</v>
      </c>
      <c r="F21" s="788">
        <v>0</v>
      </c>
      <c r="G21" s="793">
        <v>0</v>
      </c>
      <c r="H21" s="45"/>
    </row>
    <row r="22" spans="1:12" ht="14.5">
      <c r="A22"/>
      <c r="B22" s="792" t="s">
        <v>360</v>
      </c>
      <c r="C22" s="366">
        <v>20243</v>
      </c>
      <c r="D22" s="367">
        <v>20243</v>
      </c>
      <c r="E22" s="368">
        <v>20243</v>
      </c>
      <c r="F22" s="788">
        <v>0</v>
      </c>
      <c r="G22" s="793">
        <v>0</v>
      </c>
      <c r="H22"/>
      <c r="I22" s="1067"/>
      <c r="K22"/>
    </row>
    <row r="23" spans="1:12" ht="14.5">
      <c r="A23"/>
      <c r="B23" s="792" t="s">
        <v>484</v>
      </c>
      <c r="C23" s="366">
        <v>297</v>
      </c>
      <c r="D23" s="367">
        <v>459</v>
      </c>
      <c r="E23" s="368">
        <v>445</v>
      </c>
      <c r="F23" s="788">
        <v>-3.0501089324618702E-2</v>
      </c>
      <c r="G23" s="793">
        <v>0.49831649831649827</v>
      </c>
      <c r="H23" s="45"/>
      <c r="I23" s="1067"/>
      <c r="K23"/>
    </row>
    <row r="24" spans="1:12" ht="14.5">
      <c r="B24" s="792"/>
      <c r="C24" s="366"/>
      <c r="D24" s="367"/>
      <c r="E24" s="368"/>
      <c r="F24" s="788"/>
      <c r="G24" s="793"/>
      <c r="H24" s="45"/>
      <c r="I24" s="1067"/>
      <c r="K24"/>
    </row>
    <row r="25" spans="1:12" ht="14.75" customHeight="1">
      <c r="B25" s="787" t="s">
        <v>485</v>
      </c>
      <c r="C25" s="366">
        <v>344509</v>
      </c>
      <c r="D25" s="367">
        <v>281419</v>
      </c>
      <c r="E25" s="368">
        <v>304310</v>
      </c>
      <c r="F25" s="788">
        <v>8.1341345111737295E-2</v>
      </c>
      <c r="G25" s="793">
        <v>-0.1166849051838994</v>
      </c>
      <c r="H25" s="45"/>
      <c r="I25" s="1067"/>
      <c r="K25"/>
    </row>
    <row r="26" spans="1:12" ht="14.5">
      <c r="B26" s="787" t="s">
        <v>591</v>
      </c>
      <c r="C26" s="366">
        <v>37013</v>
      </c>
      <c r="D26" s="367">
        <v>132926</v>
      </c>
      <c r="E26" s="368">
        <v>24472</v>
      </c>
      <c r="F26" s="788">
        <v>-0.81589756706739092</v>
      </c>
      <c r="G26" s="793">
        <v>-0.33882689865722859</v>
      </c>
      <c r="H26" s="45"/>
      <c r="I26" s="1067"/>
      <c r="K26"/>
    </row>
    <row r="27" spans="1:12" ht="15" thickBot="1">
      <c r="B27" s="1068" t="s">
        <v>592</v>
      </c>
      <c r="C27" s="1061">
        <v>782373</v>
      </c>
      <c r="D27" s="1123">
        <v>657971</v>
      </c>
      <c r="E27" s="1124">
        <v>657798</v>
      </c>
      <c r="F27" s="1069">
        <v>-2.6292952120987589E-4</v>
      </c>
      <c r="G27" s="1070">
        <v>-0.15922712056781096</v>
      </c>
      <c r="H27" s="45"/>
      <c r="I27" s="1067"/>
      <c r="K27"/>
    </row>
    <row r="28" spans="1:12" ht="30" customHeight="1">
      <c r="D28" s="53" t="s">
        <v>593</v>
      </c>
    </row>
    <row r="29" spans="1:12">
      <c r="D29" s="53" t="s">
        <v>433</v>
      </c>
    </row>
    <row r="30" spans="1:12" ht="15" thickBot="1">
      <c r="K30"/>
    </row>
    <row r="31" spans="1:12">
      <c r="B31" s="785"/>
      <c r="C31" s="2038" t="s">
        <v>45</v>
      </c>
      <c r="D31" s="2038"/>
      <c r="E31" s="2039"/>
      <c r="F31" s="1850" t="s">
        <v>46</v>
      </c>
      <c r="G31" s="1852"/>
    </row>
    <row r="32" spans="1:12" ht="14.5" thickBot="1">
      <c r="B32" s="1361"/>
      <c r="C32" s="1562" t="s">
        <v>249</v>
      </c>
      <c r="D32" s="1108" t="s">
        <v>648</v>
      </c>
      <c r="E32" s="1574" t="s">
        <v>705</v>
      </c>
      <c r="F32" s="519" t="s">
        <v>48</v>
      </c>
      <c r="G32" s="134" t="s">
        <v>49</v>
      </c>
    </row>
    <row r="33" spans="2:19">
      <c r="B33" s="786" t="s">
        <v>594</v>
      </c>
      <c r="C33" s="1062">
        <v>1647</v>
      </c>
      <c r="D33" s="1063">
        <v>1786</v>
      </c>
      <c r="E33" s="1113">
        <v>1481</v>
      </c>
      <c r="F33" s="1071">
        <v>-0.17077267637178051</v>
      </c>
      <c r="G33" s="1072">
        <v>-0.10078931390406798</v>
      </c>
    </row>
    <row r="34" spans="2:19" customFormat="1" ht="14.5">
      <c r="B34" s="787" t="s">
        <v>595</v>
      </c>
      <c r="C34" s="366">
        <v>-467</v>
      </c>
      <c r="D34" s="367">
        <v>-1782</v>
      </c>
      <c r="E34" s="368">
        <v>-453</v>
      </c>
      <c r="F34" s="788">
        <v>-0.74579124579124578</v>
      </c>
      <c r="G34" s="793">
        <v>-2.9978586723768741E-2</v>
      </c>
      <c r="H34" s="53"/>
      <c r="I34" s="53"/>
      <c r="J34" s="53"/>
      <c r="K34" s="45"/>
      <c r="L34" s="45"/>
      <c r="M34" s="45"/>
      <c r="N34" s="45"/>
      <c r="O34" s="45"/>
      <c r="P34" s="45"/>
      <c r="Q34" s="45"/>
      <c r="R34" s="45"/>
      <c r="S34" s="45"/>
    </row>
    <row r="35" spans="2:19">
      <c r="B35" s="789" t="s">
        <v>596</v>
      </c>
      <c r="C35" s="369">
        <v>1180</v>
      </c>
      <c r="D35" s="370">
        <v>4</v>
      </c>
      <c r="E35" s="1102">
        <v>1028</v>
      </c>
      <c r="F35" s="790" t="s">
        <v>846</v>
      </c>
      <c r="G35" s="795">
        <v>-0.12881355932203387</v>
      </c>
    </row>
    <row r="36" spans="2:19">
      <c r="B36" s="787" t="s">
        <v>263</v>
      </c>
      <c r="C36" s="366">
        <v>94527</v>
      </c>
      <c r="D36" s="367">
        <v>88102</v>
      </c>
      <c r="E36" s="368">
        <v>94072</v>
      </c>
      <c r="F36" s="788">
        <v>6.7762366348096625E-2</v>
      </c>
      <c r="G36" s="793">
        <v>-4.8134395463730328E-3</v>
      </c>
      <c r="K36" s="94"/>
    </row>
    <row r="37" spans="2:19">
      <c r="B37" s="787" t="s">
        <v>597</v>
      </c>
      <c r="C37" s="366">
        <v>6548</v>
      </c>
      <c r="D37" s="367">
        <v>-2115</v>
      </c>
      <c r="E37" s="368">
        <v>-7380</v>
      </c>
      <c r="F37" s="788" t="s">
        <v>846</v>
      </c>
      <c r="G37" s="793" t="s">
        <v>846</v>
      </c>
    </row>
    <row r="38" spans="2:19">
      <c r="B38" s="787" t="s">
        <v>598</v>
      </c>
      <c r="C38" s="366">
        <v>-257</v>
      </c>
      <c r="D38" s="367">
        <v>-32</v>
      </c>
      <c r="E38" s="368">
        <v>250</v>
      </c>
      <c r="F38" s="788" t="s">
        <v>846</v>
      </c>
      <c r="G38" s="793" t="s">
        <v>846</v>
      </c>
    </row>
    <row r="39" spans="2:19">
      <c r="B39" s="787" t="s">
        <v>599</v>
      </c>
      <c r="C39" s="366">
        <v>175</v>
      </c>
      <c r="D39" s="367">
        <v>5628</v>
      </c>
      <c r="E39" s="368">
        <v>206</v>
      </c>
      <c r="F39" s="788">
        <v>-0.96339729921819472</v>
      </c>
      <c r="G39" s="793">
        <v>0.17714285714285705</v>
      </c>
      <c r="K39" s="94"/>
    </row>
    <row r="40" spans="2:19">
      <c r="B40" s="787" t="s">
        <v>600</v>
      </c>
      <c r="C40" s="366">
        <v>-22962</v>
      </c>
      <c r="D40" s="367">
        <v>-29371</v>
      </c>
      <c r="E40" s="368">
        <v>-23431</v>
      </c>
      <c r="F40" s="788">
        <v>-0.20224030506281709</v>
      </c>
      <c r="G40" s="793">
        <v>2.0425050082745422E-2</v>
      </c>
    </row>
    <row r="41" spans="2:19">
      <c r="B41" s="787" t="s">
        <v>530</v>
      </c>
      <c r="C41" s="366">
        <v>-18535</v>
      </c>
      <c r="D41" s="367">
        <v>-20545</v>
      </c>
      <c r="E41" s="368">
        <v>-21577</v>
      </c>
      <c r="F41" s="788">
        <v>5.0231199805305327E-2</v>
      </c>
      <c r="G41" s="793">
        <v>0.16412193148098186</v>
      </c>
      <c r="K41" s="94"/>
    </row>
    <row r="42" spans="2:19" customFormat="1" ht="14.5">
      <c r="B42" s="787" t="s">
        <v>601</v>
      </c>
      <c r="C42" s="366">
        <v>-6606</v>
      </c>
      <c r="D42" s="367">
        <v>-6612</v>
      </c>
      <c r="E42" s="368">
        <v>-6870</v>
      </c>
      <c r="F42" s="788">
        <v>3.9019963702359384E-2</v>
      </c>
      <c r="G42" s="793">
        <v>3.9963669391462231E-2</v>
      </c>
      <c r="H42" s="53"/>
      <c r="I42" s="53"/>
      <c r="J42" s="53"/>
      <c r="K42" s="94"/>
      <c r="L42" s="45"/>
      <c r="M42" s="45"/>
      <c r="N42" s="45"/>
      <c r="O42" s="45"/>
      <c r="P42" s="45"/>
      <c r="Q42" s="45"/>
      <c r="R42" s="45"/>
      <c r="S42" s="45"/>
    </row>
    <row r="43" spans="2:19" ht="14.5">
      <c r="B43" s="787" t="s">
        <v>532</v>
      </c>
      <c r="C43" s="366">
        <v>-329</v>
      </c>
      <c r="D43" s="367">
        <v>-71</v>
      </c>
      <c r="E43" s="368">
        <v>-165</v>
      </c>
      <c r="F43" s="788" t="s">
        <v>846</v>
      </c>
      <c r="G43" s="793">
        <v>-0.49848024316109418</v>
      </c>
      <c r="K43"/>
    </row>
    <row r="44" spans="2:19" ht="14.5">
      <c r="B44" s="789" t="s">
        <v>471</v>
      </c>
      <c r="C44" s="369">
        <v>53741</v>
      </c>
      <c r="D44" s="370">
        <v>34988</v>
      </c>
      <c r="E44" s="1102">
        <v>36133</v>
      </c>
      <c r="F44" s="790">
        <v>3.2725505887732931E-2</v>
      </c>
      <c r="G44" s="795">
        <v>-0.32764555925643368</v>
      </c>
      <c r="K44"/>
    </row>
    <row r="45" spans="2:19" ht="14.5">
      <c r="B45" s="787" t="s">
        <v>602</v>
      </c>
      <c r="C45" s="366">
        <v>-16728</v>
      </c>
      <c r="D45" s="367">
        <v>-10666</v>
      </c>
      <c r="E45" s="368">
        <v>-11661</v>
      </c>
      <c r="F45" s="788">
        <v>9.3287080442527648E-2</v>
      </c>
      <c r="G45" s="793">
        <v>-0.30290530846484931</v>
      </c>
      <c r="K45"/>
    </row>
    <row r="46" spans="2:19" ht="15" thickBot="1">
      <c r="B46" s="1068" t="s">
        <v>474</v>
      </c>
      <c r="C46" s="1061">
        <v>37013</v>
      </c>
      <c r="D46" s="1123">
        <v>24322</v>
      </c>
      <c r="E46" s="1124">
        <v>24472</v>
      </c>
      <c r="F46" s="1069">
        <v>6.1672559822383288E-3</v>
      </c>
      <c r="G46" s="1070">
        <v>-0.33882689865722859</v>
      </c>
      <c r="K46"/>
    </row>
    <row r="47" spans="2:19" ht="14.5">
      <c r="I47" s="1067"/>
      <c r="K47"/>
    </row>
    <row r="50" spans="2:12" ht="14.5">
      <c r="B50" s="192"/>
      <c r="C50" s="192" t="s">
        <v>603</v>
      </c>
      <c r="D50" s="192"/>
      <c r="E50" s="192"/>
      <c r="F50" s="192"/>
      <c r="G50" s="192"/>
      <c r="H50" s="192"/>
      <c r="I50" s="192"/>
      <c r="J50" s="192"/>
      <c r="K50"/>
      <c r="L50"/>
    </row>
    <row r="51" spans="2:12" ht="15" thickBot="1">
      <c r="K51"/>
      <c r="L51"/>
    </row>
    <row r="52" spans="2:12" ht="14.5">
      <c r="B52" s="796"/>
      <c r="C52" s="1999" t="s">
        <v>45</v>
      </c>
      <c r="D52" s="2000"/>
      <c r="E52" s="2001"/>
      <c r="F52" s="1992" t="s">
        <v>604</v>
      </c>
      <c r="G52" s="1993"/>
      <c r="H52" s="192"/>
      <c r="I52" s="192"/>
      <c r="J52" s="192"/>
      <c r="K52"/>
      <c r="L52"/>
    </row>
    <row r="53" spans="2:12" ht="15" thickBot="1">
      <c r="B53" s="551"/>
      <c r="C53" s="1073" t="s">
        <v>249</v>
      </c>
      <c r="D53" s="1074" t="s">
        <v>648</v>
      </c>
      <c r="E53" s="1075" t="s">
        <v>705</v>
      </c>
      <c r="F53" s="919" t="s">
        <v>48</v>
      </c>
      <c r="G53" s="920" t="s">
        <v>49</v>
      </c>
      <c r="K53"/>
      <c r="L53"/>
    </row>
    <row r="54" spans="2:12" ht="14.5">
      <c r="B54" s="797" t="s">
        <v>80</v>
      </c>
      <c r="C54" s="1624">
        <v>0.31412237346428484</v>
      </c>
      <c r="D54" s="1625">
        <v>0.19657338213588271</v>
      </c>
      <c r="E54" s="1626">
        <v>0.22619282818444716</v>
      </c>
      <c r="F54" s="798" t="s">
        <v>921</v>
      </c>
      <c r="G54" s="799" t="s">
        <v>922</v>
      </c>
      <c r="H54" s="192"/>
      <c r="I54" s="192"/>
      <c r="J54" s="192"/>
      <c r="K54"/>
      <c r="L54"/>
    </row>
    <row r="55" spans="2:12" ht="14.5">
      <c r="B55" s="539" t="s">
        <v>605</v>
      </c>
      <c r="C55" s="1627">
        <v>1.0406940017881417E-2</v>
      </c>
      <c r="D55" s="1628">
        <v>3.6110167607599835E-5</v>
      </c>
      <c r="E55" s="1629">
        <v>9.5408688873008067E-3</v>
      </c>
      <c r="F55" s="800" t="s">
        <v>1002</v>
      </c>
      <c r="G55" s="801" t="s">
        <v>1003</v>
      </c>
      <c r="K55"/>
      <c r="L55"/>
    </row>
    <row r="56" spans="2:12" ht="14.5">
      <c r="B56" s="539" t="s">
        <v>606</v>
      </c>
      <c r="C56" s="1627">
        <v>0.50396010560281612</v>
      </c>
      <c r="D56" s="1628">
        <v>0.64182392079387784</v>
      </c>
      <c r="E56" s="1629">
        <v>0.54409019402202408</v>
      </c>
      <c r="F56" s="800" t="s">
        <v>1004</v>
      </c>
      <c r="G56" s="801" t="s">
        <v>1005</v>
      </c>
      <c r="H56" s="192"/>
      <c r="I56" s="192"/>
      <c r="J56" s="192"/>
      <c r="K56"/>
      <c r="L56"/>
    </row>
    <row r="57" spans="2:12" ht="14.5" thickBot="1">
      <c r="B57" s="802" t="s">
        <v>607</v>
      </c>
      <c r="C57" s="1630">
        <v>0.25265839406473639</v>
      </c>
      <c r="D57" s="1631">
        <v>0.32559140806850734</v>
      </c>
      <c r="E57" s="1632">
        <v>0.31542314798418264</v>
      </c>
      <c r="F57" s="1076" t="s">
        <v>1006</v>
      </c>
      <c r="G57" s="1077" t="s">
        <v>1007</v>
      </c>
    </row>
    <row r="58" spans="2:12">
      <c r="H58" s="192"/>
      <c r="I58" s="192"/>
      <c r="J58" s="192"/>
    </row>
    <row r="59" spans="2:12">
      <c r="B59" s="192"/>
      <c r="C59" s="192" t="s">
        <v>608</v>
      </c>
      <c r="D59" s="192"/>
      <c r="E59" s="192"/>
      <c r="F59" s="192"/>
      <c r="G59" s="192"/>
      <c r="H59" s="192"/>
      <c r="I59" s="192"/>
      <c r="J59" s="192"/>
    </row>
    <row r="60" spans="2:12" ht="14.5" thickBot="1"/>
    <row r="61" spans="2:12">
      <c r="B61" s="803"/>
      <c r="C61" s="803" t="s">
        <v>123</v>
      </c>
      <c r="D61" s="804" t="s">
        <v>609</v>
      </c>
      <c r="E61" s="805" t="s">
        <v>610</v>
      </c>
      <c r="F61" s="803" t="s">
        <v>123</v>
      </c>
      <c r="G61" s="804" t="s">
        <v>609</v>
      </c>
      <c r="H61" s="805" t="s">
        <v>610</v>
      </c>
    </row>
    <row r="62" spans="2:12" ht="14.5" thickBot="1">
      <c r="B62" s="1078"/>
      <c r="C62" s="1078" t="s">
        <v>648</v>
      </c>
      <c r="D62" s="1079" t="s">
        <v>648</v>
      </c>
      <c r="E62" s="1080" t="s">
        <v>648</v>
      </c>
      <c r="F62" s="1078" t="s">
        <v>705</v>
      </c>
      <c r="G62" s="1079" t="s">
        <v>705</v>
      </c>
      <c r="H62" s="1080" t="s">
        <v>705</v>
      </c>
    </row>
    <row r="63" spans="2:12">
      <c r="B63" s="797" t="s">
        <v>611</v>
      </c>
      <c r="C63" s="1062">
        <v>32117.814218664003</v>
      </c>
      <c r="D63" s="1063">
        <v>106976.135925714</v>
      </c>
      <c r="E63" s="1127">
        <v>0.30023344871016044</v>
      </c>
      <c r="F63" s="1062">
        <v>31701.751676182001</v>
      </c>
      <c r="G63" s="1063">
        <v>107621.64709060501</v>
      </c>
      <c r="H63" s="1127">
        <v>0.29456668368486111</v>
      </c>
    </row>
    <row r="64" spans="2:12">
      <c r="B64" s="539" t="s">
        <v>612</v>
      </c>
      <c r="C64" s="366">
        <v>2340087</v>
      </c>
      <c r="D64" s="367">
        <v>9795699</v>
      </c>
      <c r="E64" s="1127">
        <v>0.23888923087571393</v>
      </c>
      <c r="F64" s="366">
        <v>2338126</v>
      </c>
      <c r="G64" s="367">
        <v>9928899</v>
      </c>
      <c r="H64" s="1127">
        <v>0.23548693566124501</v>
      </c>
      <c r="I64" s="192"/>
    </row>
    <row r="65" spans="2:9" ht="14.5" thickBot="1">
      <c r="B65" s="802" t="s">
        <v>613</v>
      </c>
      <c r="C65" s="1025">
        <v>711.47767654000006</v>
      </c>
      <c r="D65" s="1114">
        <v>2704.0966377000004</v>
      </c>
      <c r="E65" s="1128">
        <v>0.26311103923606638</v>
      </c>
      <c r="F65" s="1025">
        <v>723.9</v>
      </c>
      <c r="G65" s="1114">
        <v>2786.64</v>
      </c>
      <c r="H65" s="1128">
        <v>0.25977521315993457</v>
      </c>
      <c r="I65" s="192"/>
    </row>
    <row r="66" spans="2:9">
      <c r="E66" s="806"/>
      <c r="H66" s="806"/>
      <c r="I66" s="192"/>
    </row>
  </sheetData>
  <mergeCells count="6">
    <mergeCell ref="C6:E6"/>
    <mergeCell ref="F6:G6"/>
    <mergeCell ref="C52:E52"/>
    <mergeCell ref="F52:G52"/>
    <mergeCell ref="C31:E31"/>
    <mergeCell ref="F31:G31"/>
  </mergeCells>
  <hyperlinks>
    <hyperlink ref="A1" location="Índice!A1" display="Volver al índice" xr:uid="{3590F332-F277-4E77-B4D9-4910B49A28BE}"/>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I85"/>
  <sheetViews>
    <sheetView showGridLines="0" zoomScale="52" zoomScaleNormal="55" workbookViewId="0">
      <selection activeCell="G10" sqref="G10"/>
    </sheetView>
  </sheetViews>
  <sheetFormatPr baseColWidth="10" defaultColWidth="11.453125" defaultRowHeight="14"/>
  <cols>
    <col min="1" max="1" width="16.54296875" style="46" customWidth="1"/>
    <col min="2" max="2" width="32.81640625" style="46" customWidth="1"/>
    <col min="3" max="3" width="7.81640625" style="46" customWidth="1"/>
    <col min="4" max="4" width="10.81640625" style="46" customWidth="1"/>
    <col min="5" max="7" width="14.81640625" style="47" customWidth="1"/>
    <col min="8" max="8" width="10.81640625" style="47" customWidth="1"/>
    <col min="9" max="9" width="12.1796875" style="47" bestFit="1" customWidth="1"/>
    <col min="10" max="16384" width="11.453125" style="46"/>
  </cols>
  <sheetData>
    <row r="1" spans="1:9" ht="14.5">
      <c r="A1" s="167" t="s">
        <v>39</v>
      </c>
      <c r="B1" s="2040"/>
      <c r="C1" s="2040"/>
      <c r="D1" s="2040"/>
      <c r="E1" s="330"/>
      <c r="F1" s="330"/>
      <c r="G1" s="330"/>
      <c r="H1" s="331"/>
      <c r="I1" s="331"/>
    </row>
    <row r="2" spans="1:9" ht="14.5">
      <c r="B2"/>
      <c r="C2"/>
      <c r="D2"/>
      <c r="E2"/>
      <c r="F2"/>
      <c r="G2"/>
      <c r="H2"/>
      <c r="I2"/>
    </row>
    <row r="3" spans="1:9" ht="14.5">
      <c r="B3" s="2041" t="s">
        <v>614</v>
      </c>
      <c r="C3" s="2041"/>
      <c r="D3" s="2041"/>
      <c r="E3" s="2041"/>
      <c r="F3" s="2041"/>
      <c r="G3" s="2041"/>
      <c r="H3" s="2041"/>
      <c r="I3" s="2041"/>
    </row>
    <row r="4" spans="1:9" ht="14.5">
      <c r="B4" s="2041" t="s">
        <v>433</v>
      </c>
      <c r="C4" s="2041"/>
      <c r="D4" s="2041"/>
      <c r="E4" s="2041"/>
      <c r="F4" s="2041"/>
      <c r="G4" s="2041"/>
      <c r="H4" s="2041"/>
      <c r="I4" s="2041"/>
    </row>
    <row r="5" spans="1:9" ht="15" thickBot="1">
      <c r="B5" s="332"/>
      <c r="C5" s="333"/>
      <c r="D5" s="333"/>
      <c r="E5" s="333"/>
      <c r="F5" s="333"/>
      <c r="G5" s="333"/>
      <c r="H5" s="334"/>
      <c r="I5" s="334"/>
    </row>
    <row r="6" spans="1:9" ht="14.5">
      <c r="B6" s="1081"/>
      <c r="C6" s="1082"/>
      <c r="D6" s="1083"/>
      <c r="E6" s="2042" t="s">
        <v>497</v>
      </c>
      <c r="F6" s="2043"/>
      <c r="G6" s="2044"/>
      <c r="H6" s="2045" t="s">
        <v>46</v>
      </c>
      <c r="I6" s="2046"/>
    </row>
    <row r="7" spans="1:9" ht="15" thickBot="1">
      <c r="B7" s="1084"/>
      <c r="C7" s="2"/>
      <c r="D7" s="1362"/>
      <c r="E7" s="1562" t="s">
        <v>703</v>
      </c>
      <c r="F7" s="1108" t="s">
        <v>646</v>
      </c>
      <c r="G7" s="1369" t="s">
        <v>704</v>
      </c>
      <c r="H7" s="387" t="s">
        <v>48</v>
      </c>
      <c r="I7" s="388" t="s">
        <v>49</v>
      </c>
    </row>
    <row r="8" spans="1:9" ht="14.5">
      <c r="B8" s="1085" t="s">
        <v>615</v>
      </c>
      <c r="C8" s="1086"/>
      <c r="D8" s="1086"/>
      <c r="E8" s="697">
        <v>16811859</v>
      </c>
      <c r="F8" s="702">
        <v>17890138</v>
      </c>
      <c r="G8" s="289">
        <v>20352820</v>
      </c>
      <c r="H8" s="1087">
        <v>0.13765584144739407</v>
      </c>
      <c r="I8" s="1088">
        <v>0.21062281095743196</v>
      </c>
    </row>
    <row r="9" spans="1:9" ht="16.5">
      <c r="B9" s="335" t="s">
        <v>860</v>
      </c>
      <c r="C9" s="336"/>
      <c r="D9" s="336"/>
      <c r="E9" s="389">
        <v>12485677</v>
      </c>
      <c r="F9" s="289">
        <v>13898637</v>
      </c>
      <c r="G9" s="289">
        <v>14117211</v>
      </c>
      <c r="H9" s="449">
        <v>1.572629028299688E-2</v>
      </c>
      <c r="I9" s="450">
        <v>0.13067244971978687</v>
      </c>
    </row>
    <row r="10" spans="1:9" ht="14.5">
      <c r="B10" s="337" t="s">
        <v>616</v>
      </c>
      <c r="C10" s="338"/>
      <c r="D10" s="338"/>
      <c r="E10" s="389">
        <v>13920330</v>
      </c>
      <c r="F10" s="289">
        <v>14504765</v>
      </c>
      <c r="G10" s="289">
        <v>16430262</v>
      </c>
      <c r="H10" s="449">
        <v>0.13274927239427869</v>
      </c>
      <c r="I10" s="450">
        <v>0.18030693237875828</v>
      </c>
    </row>
    <row r="11" spans="1:9" ht="15" thickBot="1">
      <c r="B11" s="1089" t="s">
        <v>617</v>
      </c>
      <c r="C11" s="339"/>
      <c r="D11" s="339"/>
      <c r="E11" s="1090">
        <v>2878536</v>
      </c>
      <c r="F11" s="390">
        <v>3369625</v>
      </c>
      <c r="G11" s="390">
        <v>3177756</v>
      </c>
      <c r="H11" s="1005">
        <v>-5.6940757502689454E-2</v>
      </c>
      <c r="I11" s="1006">
        <v>0.10394867390923723</v>
      </c>
    </row>
    <row r="12" spans="1:9" ht="15" thickBot="1">
      <c r="B12" s="332"/>
      <c r="C12" s="333"/>
      <c r="D12" s="333"/>
      <c r="E12" s="340"/>
      <c r="F12" s="340"/>
      <c r="G12" s="340"/>
      <c r="H12" s="341"/>
      <c r="I12" s="341"/>
    </row>
    <row r="13" spans="1:9" ht="14.75" customHeight="1">
      <c r="B13" s="1081"/>
      <c r="C13" s="1082"/>
      <c r="D13" s="1083"/>
      <c r="E13" s="2047" t="s">
        <v>45</v>
      </c>
      <c r="F13" s="2048"/>
      <c r="G13" s="2049"/>
      <c r="H13" s="2048" t="s">
        <v>46</v>
      </c>
      <c r="I13" s="2049"/>
    </row>
    <row r="14" spans="1:9" ht="15" thickBot="1">
      <c r="B14" s="1084"/>
      <c r="C14" s="2"/>
      <c r="D14" s="1362"/>
      <c r="E14" s="1562" t="s">
        <v>249</v>
      </c>
      <c r="F14" s="1108" t="s">
        <v>648</v>
      </c>
      <c r="G14" s="1369" t="s">
        <v>705</v>
      </c>
      <c r="H14" s="387" t="s">
        <v>48</v>
      </c>
      <c r="I14" s="388" t="s">
        <v>49</v>
      </c>
    </row>
    <row r="15" spans="1:9" ht="14.5">
      <c r="B15" s="1091" t="s">
        <v>618</v>
      </c>
      <c r="C15" s="1092"/>
      <c r="D15" s="1092"/>
      <c r="E15" s="1062">
        <v>341794</v>
      </c>
      <c r="F15" s="1063">
        <v>293055</v>
      </c>
      <c r="G15" s="367">
        <v>279931</v>
      </c>
      <c r="H15" s="1093">
        <v>-4.4783402432990393E-2</v>
      </c>
      <c r="I15" s="1094">
        <v>-0.18099498528353331</v>
      </c>
    </row>
    <row r="16" spans="1:9" ht="14.5">
      <c r="B16" s="343" t="s">
        <v>619</v>
      </c>
      <c r="C16" s="342"/>
      <c r="D16" s="342"/>
      <c r="E16" s="366">
        <v>-180053</v>
      </c>
      <c r="F16" s="367">
        <v>-102995</v>
      </c>
      <c r="G16" s="367">
        <v>-94861</v>
      </c>
      <c r="H16" s="698">
        <v>-7.8974707510073294E-2</v>
      </c>
      <c r="I16" s="699">
        <v>-0.4731495726258379</v>
      </c>
    </row>
    <row r="17" spans="2:9" s="170" customFormat="1" ht="14.5">
      <c r="B17" s="344" t="s">
        <v>620</v>
      </c>
      <c r="C17" s="345"/>
      <c r="D17" s="345"/>
      <c r="E17" s="369">
        <v>161741</v>
      </c>
      <c r="F17" s="370">
        <v>190060</v>
      </c>
      <c r="G17" s="370">
        <v>185070</v>
      </c>
      <c r="H17" s="700">
        <v>-2.6254866884141803E-2</v>
      </c>
      <c r="I17" s="701">
        <v>0.14423677360718679</v>
      </c>
    </row>
    <row r="18" spans="2:9" ht="14.5">
      <c r="B18" s="343" t="s">
        <v>709</v>
      </c>
      <c r="C18" s="342"/>
      <c r="D18" s="1563"/>
      <c r="E18" s="366">
        <v>0</v>
      </c>
      <c r="F18" s="367">
        <v>0</v>
      </c>
      <c r="G18" s="367">
        <v>78267</v>
      </c>
      <c r="H18" s="698" t="s">
        <v>846</v>
      </c>
      <c r="I18" s="699" t="s">
        <v>846</v>
      </c>
    </row>
    <row r="19" spans="2:9" ht="14.5">
      <c r="B19" s="343" t="s">
        <v>711</v>
      </c>
      <c r="C19" s="342"/>
      <c r="D19" s="1563"/>
      <c r="E19" s="366">
        <v>0</v>
      </c>
      <c r="F19" s="367">
        <v>0</v>
      </c>
      <c r="G19" s="367">
        <v>-35393</v>
      </c>
      <c r="H19" s="698" t="s">
        <v>846</v>
      </c>
      <c r="I19" s="699" t="s">
        <v>846</v>
      </c>
    </row>
    <row r="20" spans="2:9" ht="14.5">
      <c r="B20" s="344" t="s">
        <v>707</v>
      </c>
      <c r="C20" s="345"/>
      <c r="D20" s="1564"/>
      <c r="E20" s="369">
        <v>0</v>
      </c>
      <c r="F20" s="370">
        <v>0</v>
      </c>
      <c r="G20" s="370">
        <v>42874</v>
      </c>
      <c r="H20" s="700" t="s">
        <v>846</v>
      </c>
      <c r="I20" s="701" t="s">
        <v>846</v>
      </c>
    </row>
    <row r="21" spans="2:9" s="170" customFormat="1" ht="14.5">
      <c r="B21" s="346" t="s">
        <v>207</v>
      </c>
      <c r="C21" s="342"/>
      <c r="D21" s="342"/>
      <c r="E21" s="366">
        <v>219545</v>
      </c>
      <c r="F21" s="367">
        <v>208159</v>
      </c>
      <c r="G21" s="367">
        <v>238213</v>
      </c>
      <c r="H21" s="698">
        <v>0.14438001719839155</v>
      </c>
      <c r="I21" s="699">
        <v>8.5030403789655873E-2</v>
      </c>
    </row>
    <row r="22" spans="2:9" ht="14.5">
      <c r="B22" s="343" t="s">
        <v>208</v>
      </c>
      <c r="C22" s="342"/>
      <c r="D22" s="342"/>
      <c r="E22" s="366">
        <v>-129114</v>
      </c>
      <c r="F22" s="367">
        <v>-138943</v>
      </c>
      <c r="G22" s="367">
        <v>-145698</v>
      </c>
      <c r="H22" s="698">
        <v>4.8617058793893886E-2</v>
      </c>
      <c r="I22" s="699">
        <v>0.12844463032668796</v>
      </c>
    </row>
    <row r="23" spans="2:9" ht="14.5">
      <c r="B23" s="1116" t="s">
        <v>621</v>
      </c>
      <c r="C23" s="342"/>
      <c r="D23" s="342"/>
      <c r="E23" s="366">
        <v>-122004</v>
      </c>
      <c r="F23" s="367">
        <v>-132088</v>
      </c>
      <c r="G23" s="367">
        <v>-135622</v>
      </c>
      <c r="H23" s="698">
        <v>2.6754890678941212E-2</v>
      </c>
      <c r="I23" s="699">
        <v>0.11161929117078118</v>
      </c>
    </row>
    <row r="24" spans="2:9" ht="14.5">
      <c r="B24" s="344" t="s">
        <v>622</v>
      </c>
      <c r="C24" s="345"/>
      <c r="D24" s="345"/>
      <c r="E24" s="369">
        <v>90431</v>
      </c>
      <c r="F24" s="370">
        <v>69216</v>
      </c>
      <c r="G24" s="370">
        <v>92515</v>
      </c>
      <c r="H24" s="1109">
        <v>0.33661292186777625</v>
      </c>
      <c r="I24" s="701">
        <v>2.3045194678815939E-2</v>
      </c>
    </row>
    <row r="25" spans="2:9" ht="15" customHeight="1">
      <c r="B25" s="346" t="s">
        <v>623</v>
      </c>
      <c r="C25" s="342"/>
      <c r="D25" s="342"/>
      <c r="E25" s="366">
        <v>-3262</v>
      </c>
      <c r="F25" s="367">
        <v>-4065</v>
      </c>
      <c r="G25" s="367">
        <v>-4151</v>
      </c>
      <c r="H25" s="698">
        <v>2.1156211562115557E-2</v>
      </c>
      <c r="I25" s="699">
        <v>0.27253218884120178</v>
      </c>
    </row>
    <row r="26" spans="2:9" ht="14.5">
      <c r="B26" s="1117" t="s">
        <v>624</v>
      </c>
      <c r="C26" s="1118"/>
      <c r="D26" s="1118"/>
      <c r="E26" s="1119"/>
      <c r="F26" s="1120"/>
      <c r="G26" s="1120"/>
      <c r="H26" s="1121"/>
      <c r="I26" s="1122"/>
    </row>
    <row r="27" spans="2:9" s="170" customFormat="1" ht="14.5">
      <c r="B27" s="347" t="s">
        <v>625</v>
      </c>
      <c r="C27" s="342"/>
      <c r="D27" s="342"/>
      <c r="E27" s="366">
        <v>-182</v>
      </c>
      <c r="F27" s="367">
        <v>1151</v>
      </c>
      <c r="G27" s="367">
        <v>-351</v>
      </c>
      <c r="H27" s="698">
        <v>-1.3049522154648132</v>
      </c>
      <c r="I27" s="699">
        <v>0.9285714285714286</v>
      </c>
    </row>
    <row r="28" spans="2:9" ht="14.5">
      <c r="B28" s="348" t="s">
        <v>626</v>
      </c>
      <c r="C28" s="342"/>
      <c r="D28" s="342"/>
      <c r="E28" s="366">
        <v>23222</v>
      </c>
      <c r="F28" s="367">
        <v>-15450</v>
      </c>
      <c r="G28" s="367">
        <v>-34396</v>
      </c>
      <c r="H28" s="698">
        <v>1.2262783171521034</v>
      </c>
      <c r="I28" s="699">
        <v>-2.4811816381018001</v>
      </c>
    </row>
    <row r="29" spans="2:9" ht="14.75" customHeight="1">
      <c r="B29" s="348" t="s">
        <v>627</v>
      </c>
      <c r="C29" s="342"/>
      <c r="D29" s="342"/>
      <c r="E29" s="366">
        <v>29751</v>
      </c>
      <c r="F29" s="367">
        <v>52455</v>
      </c>
      <c r="G29" s="367">
        <v>26264</v>
      </c>
      <c r="H29" s="698">
        <v>-0.4993041654751692</v>
      </c>
      <c r="I29" s="699">
        <v>-0.11720614433128296</v>
      </c>
    </row>
    <row r="30" spans="2:9" s="170" customFormat="1" ht="14.5">
      <c r="B30" s="344" t="s">
        <v>628</v>
      </c>
      <c r="C30" s="345"/>
      <c r="D30" s="345"/>
      <c r="E30" s="369">
        <v>49529</v>
      </c>
      <c r="F30" s="370">
        <v>34089</v>
      </c>
      <c r="G30" s="370">
        <v>-12634</v>
      </c>
      <c r="H30" s="700">
        <v>-1.3706180879462584</v>
      </c>
      <c r="I30" s="701">
        <v>-1.2550828807365382</v>
      </c>
    </row>
    <row r="31" spans="2:9" ht="14.5">
      <c r="B31" s="349" t="s">
        <v>629</v>
      </c>
      <c r="C31" s="342"/>
      <c r="D31" s="350"/>
      <c r="E31" s="366">
        <v>-76174</v>
      </c>
      <c r="F31" s="367">
        <v>-84895</v>
      </c>
      <c r="G31" s="367">
        <v>-105415</v>
      </c>
      <c r="H31" s="698">
        <v>0.2417103480770364</v>
      </c>
      <c r="I31" s="699">
        <v>0.38387113713340515</v>
      </c>
    </row>
    <row r="32" spans="2:9" s="170" customFormat="1" ht="14.5">
      <c r="B32" s="349" t="s">
        <v>532</v>
      </c>
      <c r="C32" s="342"/>
      <c r="D32" s="351"/>
      <c r="E32" s="366">
        <v>-4979</v>
      </c>
      <c r="F32" s="367">
        <v>-25602</v>
      </c>
      <c r="G32" s="367">
        <v>-3837</v>
      </c>
      <c r="H32" s="698">
        <v>-0.85012889617998599</v>
      </c>
      <c r="I32" s="699">
        <v>-0.22936332596907005</v>
      </c>
    </row>
    <row r="33" spans="2:9" ht="14.5">
      <c r="B33" s="344" t="s">
        <v>62</v>
      </c>
      <c r="C33" s="345"/>
      <c r="D33" s="345"/>
      <c r="E33" s="369">
        <v>-81153</v>
      </c>
      <c r="F33" s="370">
        <v>-110498</v>
      </c>
      <c r="G33" s="370">
        <v>-109252</v>
      </c>
      <c r="H33" s="700">
        <v>-1.1276222194066876E-2</v>
      </c>
      <c r="I33" s="701">
        <v>0.34624721205623943</v>
      </c>
    </row>
    <row r="34" spans="2:9" ht="14.5">
      <c r="B34" s="343" t="s">
        <v>73</v>
      </c>
      <c r="C34" s="342"/>
      <c r="D34" s="342"/>
      <c r="E34" s="366">
        <v>-3795</v>
      </c>
      <c r="F34" s="367">
        <v>-13274</v>
      </c>
      <c r="G34" s="367">
        <v>-16052</v>
      </c>
      <c r="H34" s="698">
        <v>0.20928130179297866</v>
      </c>
      <c r="I34" s="699">
        <v>3.2297760210803688</v>
      </c>
    </row>
    <row r="35" spans="2:9" ht="14.9" customHeight="1" thickBot="1">
      <c r="B35" s="1095" t="s">
        <v>474</v>
      </c>
      <c r="C35" s="352"/>
      <c r="D35" s="352"/>
      <c r="E35" s="1061">
        <v>216753</v>
      </c>
      <c r="F35" s="1123">
        <v>169594</v>
      </c>
      <c r="G35" s="1124">
        <v>182521</v>
      </c>
      <c r="H35" s="1096">
        <v>7.6223215443942616E-2</v>
      </c>
      <c r="I35" s="1757">
        <v>-0.15793091675778426</v>
      </c>
    </row>
    <row r="36" spans="2:9" ht="14.5">
      <c r="B36" s="353"/>
      <c r="C36" s="342"/>
      <c r="D36" s="342"/>
      <c r="E36" s="342"/>
      <c r="F36" s="342"/>
      <c r="G36" s="342"/>
      <c r="H36" s="354"/>
      <c r="I36" s="354"/>
    </row>
    <row r="37" spans="2:9" ht="14.5">
      <c r="B37" t="s">
        <v>630</v>
      </c>
      <c r="C37"/>
      <c r="D37"/>
      <c r="E37"/>
      <c r="F37"/>
      <c r="G37"/>
      <c r="H37"/>
      <c r="I37"/>
    </row>
    <row r="38" spans="2:9" ht="14.5">
      <c r="B38" t="s">
        <v>631</v>
      </c>
      <c r="C38"/>
      <c r="D38"/>
      <c r="E38"/>
      <c r="F38"/>
      <c r="G38"/>
      <c r="H38"/>
      <c r="I38"/>
    </row>
    <row r="39" spans="2:9" ht="14.5">
      <c r="B39" t="s">
        <v>632</v>
      </c>
      <c r="C39"/>
      <c r="D39"/>
      <c r="E39"/>
      <c r="F39"/>
      <c r="G39"/>
      <c r="H39"/>
      <c r="I39"/>
    </row>
    <row r="40" spans="2:9" ht="27.65" customHeight="1">
      <c r="B40" t="s">
        <v>633</v>
      </c>
      <c r="C40"/>
      <c r="D40"/>
      <c r="E40"/>
      <c r="F40"/>
      <c r="G40"/>
      <c r="H40"/>
      <c r="I40"/>
    </row>
    <row r="41" spans="2:9" ht="14.5">
      <c r="B41" t="s">
        <v>634</v>
      </c>
      <c r="C41"/>
      <c r="D41"/>
      <c r="E41"/>
      <c r="F41"/>
      <c r="G41"/>
      <c r="H41"/>
      <c r="I41"/>
    </row>
    <row r="42" spans="2:9" ht="14.5">
      <c r="B42" t="s">
        <v>635</v>
      </c>
      <c r="C42"/>
      <c r="D42"/>
      <c r="E42"/>
      <c r="F42"/>
      <c r="G42"/>
      <c r="H42"/>
      <c r="I42"/>
    </row>
    <row r="43" spans="2:9" ht="14.5">
      <c r="B43"/>
      <c r="C43"/>
      <c r="D43"/>
      <c r="E43"/>
      <c r="F43"/>
      <c r="G43"/>
      <c r="H43"/>
      <c r="I43"/>
    </row>
    <row r="44" spans="2:9" ht="14.5">
      <c r="B44" t="s">
        <v>636</v>
      </c>
      <c r="C44"/>
      <c r="D44"/>
      <c r="E44"/>
      <c r="F44"/>
      <c r="G44"/>
      <c r="H44"/>
      <c r="I44"/>
    </row>
    <row r="45" spans="2:9" ht="14.5">
      <c r="B45"/>
      <c r="C45"/>
      <c r="D45"/>
      <c r="E45"/>
      <c r="F45"/>
      <c r="G45"/>
      <c r="H45"/>
      <c r="I45"/>
    </row>
    <row r="46" spans="2:9" ht="14.5">
      <c r="B46" t="s">
        <v>637</v>
      </c>
      <c r="C46"/>
      <c r="D46"/>
      <c r="E46"/>
      <c r="F46"/>
      <c r="G46"/>
      <c r="H46"/>
      <c r="I46"/>
    </row>
    <row r="47" spans="2:9" ht="14.5">
      <c r="B47"/>
      <c r="C47"/>
      <c r="D47"/>
      <c r="E47"/>
      <c r="F47"/>
      <c r="G47"/>
      <c r="H47"/>
      <c r="I47"/>
    </row>
    <row r="48" spans="2:9" ht="19.5" customHeight="1">
      <c r="B48"/>
      <c r="C48"/>
      <c r="D48"/>
      <c r="E48"/>
      <c r="F48"/>
      <c r="G48"/>
      <c r="H48"/>
      <c r="I48"/>
    </row>
    <row r="49" spans="2:9" ht="14.5">
      <c r="B49"/>
      <c r="C49"/>
      <c r="D49"/>
      <c r="E49"/>
      <c r="F49"/>
      <c r="G49"/>
      <c r="H49"/>
      <c r="I49"/>
    </row>
    <row r="50" spans="2:9" ht="14.5">
      <c r="B50"/>
      <c r="C50"/>
      <c r="D50"/>
      <c r="E50"/>
      <c r="F50"/>
      <c r="G50"/>
      <c r="H50"/>
      <c r="I50"/>
    </row>
    <row r="51" spans="2:9" ht="14.5">
      <c r="B51"/>
      <c r="C51"/>
      <c r="D51"/>
      <c r="E51"/>
      <c r="F51"/>
      <c r="G51"/>
      <c r="H51"/>
      <c r="I51"/>
    </row>
    <row r="52" spans="2:9" ht="14.5">
      <c r="B52"/>
      <c r="C52"/>
      <c r="D52"/>
      <c r="E52"/>
      <c r="F52"/>
      <c r="G52"/>
      <c r="H52"/>
      <c r="I52"/>
    </row>
    <row r="53" spans="2:9" ht="14.5">
      <c r="B53"/>
      <c r="C53"/>
      <c r="D53"/>
      <c r="E53"/>
      <c r="F53"/>
      <c r="G53"/>
      <c r="H53"/>
      <c r="I53"/>
    </row>
    <row r="54" spans="2:9" ht="14.5">
      <c r="B54"/>
      <c r="C54"/>
      <c r="D54"/>
      <c r="E54"/>
      <c r="F54"/>
      <c r="G54"/>
      <c r="H54"/>
      <c r="I54"/>
    </row>
    <row r="55" spans="2:9" ht="14.5">
      <c r="B55"/>
      <c r="C55"/>
      <c r="D55"/>
      <c r="E55"/>
      <c r="F55"/>
      <c r="G55"/>
      <c r="H55"/>
      <c r="I55"/>
    </row>
    <row r="56" spans="2:9" ht="14.5">
      <c r="B56"/>
      <c r="C56"/>
      <c r="D56"/>
      <c r="E56"/>
      <c r="F56"/>
      <c r="G56"/>
      <c r="H56"/>
      <c r="I56"/>
    </row>
    <row r="57" spans="2:9" ht="14.5">
      <c r="B57"/>
      <c r="C57"/>
      <c r="D57"/>
      <c r="E57"/>
      <c r="F57"/>
      <c r="G57"/>
      <c r="H57"/>
      <c r="I57"/>
    </row>
    <row r="58" spans="2:9" ht="14.5">
      <c r="B58"/>
      <c r="C58"/>
      <c r="D58"/>
      <c r="E58"/>
      <c r="F58"/>
      <c r="G58"/>
      <c r="H58"/>
      <c r="I58"/>
    </row>
    <row r="59" spans="2:9" ht="14.5">
      <c r="B59"/>
      <c r="C59"/>
      <c r="D59"/>
      <c r="E59"/>
      <c r="F59"/>
      <c r="G59"/>
      <c r="H59"/>
      <c r="I59"/>
    </row>
    <row r="60" spans="2:9" ht="14.5">
      <c r="B60"/>
      <c r="C60"/>
      <c r="D60"/>
      <c r="E60"/>
      <c r="F60"/>
      <c r="G60"/>
      <c r="H60"/>
      <c r="I60"/>
    </row>
    <row r="61" spans="2:9" ht="14.5">
      <c r="B61"/>
      <c r="C61"/>
      <c r="D61"/>
      <c r="E61"/>
      <c r="F61"/>
      <c r="G61"/>
      <c r="H61"/>
      <c r="I61"/>
    </row>
    <row r="62" spans="2:9" ht="14.5">
      <c r="B62"/>
      <c r="C62"/>
      <c r="D62"/>
      <c r="E62"/>
      <c r="F62"/>
      <c r="G62"/>
      <c r="H62"/>
      <c r="I62"/>
    </row>
    <row r="63" spans="2:9" ht="14.5">
      <c r="B63"/>
      <c r="C63"/>
      <c r="D63"/>
      <c r="E63"/>
      <c r="F63"/>
      <c r="G63"/>
      <c r="H63"/>
      <c r="I63"/>
    </row>
    <row r="64" spans="2:9" ht="14.5">
      <c r="B64"/>
      <c r="C64"/>
      <c r="D64"/>
      <c r="E64"/>
      <c r="F64"/>
      <c r="G64"/>
      <c r="H64"/>
      <c r="I64"/>
    </row>
    <row r="65" spans="2:9" ht="14.5">
      <c r="B65"/>
      <c r="C65"/>
      <c r="D65"/>
      <c r="E65"/>
      <c r="F65"/>
      <c r="G65"/>
      <c r="H65"/>
      <c r="I65"/>
    </row>
    <row r="66" spans="2:9" ht="14.5">
      <c r="B66"/>
      <c r="C66"/>
      <c r="D66"/>
      <c r="E66"/>
      <c r="F66"/>
      <c r="G66"/>
      <c r="H66"/>
      <c r="I66"/>
    </row>
    <row r="67" spans="2:9" ht="14.5">
      <c r="B67"/>
      <c r="C67"/>
      <c r="D67"/>
      <c r="E67"/>
      <c r="F67"/>
      <c r="G67"/>
      <c r="H67"/>
      <c r="I67"/>
    </row>
    <row r="68" spans="2:9" ht="14.5">
      <c r="B68"/>
      <c r="C68"/>
      <c r="D68"/>
      <c r="E68"/>
      <c r="F68"/>
      <c r="G68"/>
      <c r="H68"/>
      <c r="I68"/>
    </row>
    <row r="69" spans="2:9" ht="14.5">
      <c r="B69"/>
      <c r="C69"/>
      <c r="D69"/>
      <c r="E69"/>
      <c r="F69"/>
      <c r="G69"/>
      <c r="H69"/>
      <c r="I69"/>
    </row>
    <row r="70" spans="2:9" ht="14.5">
      <c r="B70"/>
      <c r="C70"/>
      <c r="D70"/>
      <c r="E70"/>
      <c r="F70"/>
      <c r="G70"/>
      <c r="H70"/>
      <c r="I70"/>
    </row>
    <row r="71" spans="2:9" ht="14.5">
      <c r="B71"/>
      <c r="C71"/>
      <c r="D71"/>
      <c r="E71"/>
      <c r="F71"/>
      <c r="G71"/>
      <c r="H71"/>
      <c r="I71"/>
    </row>
    <row r="72" spans="2:9" ht="14.5">
      <c r="B72"/>
      <c r="C72"/>
      <c r="D72"/>
      <c r="E72"/>
      <c r="F72"/>
      <c r="G72"/>
      <c r="H72"/>
      <c r="I72"/>
    </row>
    <row r="73" spans="2:9" ht="14.5">
      <c r="B73"/>
      <c r="C73"/>
      <c r="D73"/>
      <c r="E73"/>
      <c r="F73"/>
      <c r="G73"/>
      <c r="H73"/>
      <c r="I73"/>
    </row>
    <row r="74" spans="2:9" ht="14.5">
      <c r="B74"/>
      <c r="C74"/>
      <c r="D74"/>
      <c r="E74"/>
      <c r="F74"/>
      <c r="G74"/>
      <c r="H74"/>
      <c r="I74"/>
    </row>
    <row r="75" spans="2:9" ht="14.5">
      <c r="B75"/>
      <c r="C75"/>
      <c r="D75"/>
      <c r="E75"/>
      <c r="F75"/>
      <c r="G75"/>
      <c r="H75"/>
      <c r="I75"/>
    </row>
    <row r="76" spans="2:9" ht="14.5">
      <c r="B76"/>
      <c r="C76"/>
      <c r="D76"/>
      <c r="E76"/>
      <c r="F76"/>
      <c r="G76"/>
      <c r="H76"/>
      <c r="I76"/>
    </row>
    <row r="77" spans="2:9" ht="14.5">
      <c r="B77"/>
      <c r="C77"/>
      <c r="D77"/>
      <c r="E77"/>
      <c r="F77"/>
      <c r="G77"/>
      <c r="H77"/>
      <c r="I77"/>
    </row>
    <row r="78" spans="2:9" ht="14.5">
      <c r="B78"/>
      <c r="C78"/>
      <c r="D78"/>
      <c r="E78"/>
      <c r="F78"/>
      <c r="G78"/>
      <c r="H78"/>
      <c r="I78"/>
    </row>
    <row r="79" spans="2:9" ht="14.5">
      <c r="B79"/>
      <c r="C79"/>
      <c r="D79"/>
      <c r="E79"/>
      <c r="F79"/>
      <c r="G79"/>
      <c r="H79"/>
      <c r="I79"/>
    </row>
    <row r="80" spans="2:9" ht="14.5">
      <c r="B80"/>
      <c r="C80"/>
      <c r="D80"/>
      <c r="E80"/>
      <c r="F80"/>
      <c r="G80"/>
      <c r="H80"/>
      <c r="I80"/>
    </row>
    <row r="81" spans="2:9" ht="14.5">
      <c r="B81"/>
      <c r="C81"/>
      <c r="D81"/>
      <c r="E81"/>
      <c r="F81"/>
      <c r="G81"/>
      <c r="H81"/>
      <c r="I81"/>
    </row>
    <row r="82" spans="2:9" ht="14.5">
      <c r="B82"/>
      <c r="C82"/>
      <c r="D82"/>
      <c r="E82"/>
      <c r="F82"/>
      <c r="G82"/>
      <c r="H82"/>
      <c r="I82"/>
    </row>
    <row r="83" spans="2:9" ht="14.5">
      <c r="B83"/>
      <c r="C83"/>
      <c r="D83"/>
      <c r="E83"/>
      <c r="F83"/>
      <c r="G83"/>
      <c r="H83"/>
      <c r="I83"/>
    </row>
    <row r="84" spans="2:9" ht="14.5">
      <c r="B84"/>
      <c r="C84"/>
      <c r="D84"/>
      <c r="E84"/>
      <c r="F84"/>
      <c r="G84"/>
      <c r="H84"/>
      <c r="I84"/>
    </row>
    <row r="85" spans="2:9" ht="14.5">
      <c r="B85"/>
      <c r="C85"/>
      <c r="D85"/>
      <c r="E85"/>
      <c r="F85"/>
      <c r="G85"/>
      <c r="H85"/>
      <c r="I85"/>
    </row>
  </sheetData>
  <mergeCells count="7">
    <mergeCell ref="B1:D1"/>
    <mergeCell ref="B4:I4"/>
    <mergeCell ref="E6:G6"/>
    <mergeCell ref="H6:I6"/>
    <mergeCell ref="E13:G13"/>
    <mergeCell ref="H13:I13"/>
    <mergeCell ref="B3:I3"/>
  </mergeCells>
  <hyperlinks>
    <hyperlink ref="A1" location="Índice!A1" display="Volver al índice" xr:uid="{433B5EC3-9853-4FF6-A18A-7A75EB71A91C}"/>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B2:G26"/>
  <sheetViews>
    <sheetView showGridLines="0" tabSelected="1" zoomScale="70" zoomScaleNormal="70" workbookViewId="0">
      <selection activeCell="D8" sqref="D8"/>
    </sheetView>
  </sheetViews>
  <sheetFormatPr baseColWidth="10" defaultColWidth="11.453125" defaultRowHeight="14"/>
  <cols>
    <col min="1" max="1" width="6" style="46" customWidth="1"/>
    <col min="2" max="2" width="42.81640625" style="46" customWidth="1"/>
    <col min="3" max="5" width="10.81640625" style="46" customWidth="1"/>
    <col min="6" max="7" width="10.1796875" style="46" customWidth="1"/>
    <col min="8" max="16384" width="11.453125" style="46"/>
  </cols>
  <sheetData>
    <row r="2" spans="2:7">
      <c r="B2" s="1995" t="s">
        <v>848</v>
      </c>
      <c r="C2" s="2050"/>
      <c r="D2" s="2050"/>
      <c r="E2" s="2050"/>
      <c r="F2" s="2050"/>
      <c r="G2" s="2050"/>
    </row>
    <row r="3" spans="2:7">
      <c r="B3" s="2050"/>
      <c r="C3" s="2050"/>
      <c r="D3" s="2050"/>
      <c r="E3" s="2050"/>
      <c r="F3" s="2050"/>
      <c r="G3" s="2050"/>
    </row>
    <row r="4" spans="2:7" ht="14.5" thickBot="1">
      <c r="B4" s="53"/>
      <c r="C4" s="53"/>
      <c r="D4" s="53"/>
      <c r="E4" s="53"/>
      <c r="F4" s="53"/>
      <c r="G4" s="53"/>
    </row>
    <row r="5" spans="2:7" ht="14.15" customHeight="1">
      <c r="B5" s="1185" t="s">
        <v>849</v>
      </c>
      <c r="C5" s="1850" t="s">
        <v>45</v>
      </c>
      <c r="D5" s="1851"/>
      <c r="E5" s="1852"/>
      <c r="F5" s="1850" t="s">
        <v>46</v>
      </c>
      <c r="G5" s="1852"/>
    </row>
    <row r="6" spans="2:7" ht="14.5" thickBot="1">
      <c r="B6" s="1363" t="s">
        <v>154</v>
      </c>
      <c r="C6" s="1575" t="s">
        <v>249</v>
      </c>
      <c r="D6" s="1576" t="s">
        <v>648</v>
      </c>
      <c r="E6" s="1577" t="s">
        <v>705</v>
      </c>
      <c r="F6" s="361" t="s">
        <v>48</v>
      </c>
      <c r="G6" s="362" t="s">
        <v>49</v>
      </c>
    </row>
    <row r="7" spans="2:7">
      <c r="B7" s="230" t="s">
        <v>60</v>
      </c>
      <c r="C7" s="1202">
        <v>6460</v>
      </c>
      <c r="D7" s="1203">
        <v>-15640</v>
      </c>
      <c r="E7" s="1203">
        <v>10441</v>
      </c>
      <c r="F7" s="1204">
        <v>-1.6675831202046036</v>
      </c>
      <c r="G7" s="1205">
        <v>0.6162538699690403</v>
      </c>
    </row>
    <row r="8" spans="2:7">
      <c r="B8" s="230" t="s">
        <v>576</v>
      </c>
      <c r="C8" s="1206">
        <v>233390</v>
      </c>
      <c r="D8" s="1207">
        <v>214144</v>
      </c>
      <c r="E8" s="1207">
        <v>264926</v>
      </c>
      <c r="F8" s="1208">
        <v>0.23713949491930664</v>
      </c>
      <c r="G8" s="1209">
        <v>0.13512147050002143</v>
      </c>
    </row>
    <row r="9" spans="2:7">
      <c r="B9" s="293" t="s">
        <v>638</v>
      </c>
      <c r="C9" s="1210">
        <v>145099</v>
      </c>
      <c r="D9" s="1207">
        <v>145476</v>
      </c>
      <c r="E9" s="1211">
        <v>150272</v>
      </c>
      <c r="F9" s="1208">
        <v>3.2967637273502159E-2</v>
      </c>
      <c r="G9" s="1209">
        <v>3.5651520685876542E-2</v>
      </c>
    </row>
    <row r="10" spans="2:7">
      <c r="B10" s="293" t="s">
        <v>264</v>
      </c>
      <c r="C10" s="1210">
        <v>12638</v>
      </c>
      <c r="D10" s="1211">
        <v>15356</v>
      </c>
      <c r="E10" s="1211">
        <v>15069</v>
      </c>
      <c r="F10" s="1208">
        <v>-1.8689762959103934E-2</v>
      </c>
      <c r="G10" s="1209">
        <v>0.19235638550403544</v>
      </c>
    </row>
    <row r="11" spans="2:7">
      <c r="B11" s="293" t="s">
        <v>639</v>
      </c>
      <c r="C11" s="1206">
        <v>54569</v>
      </c>
      <c r="D11" s="1207">
        <v>15289</v>
      </c>
      <c r="E11" s="1207">
        <v>41192</v>
      </c>
      <c r="F11" s="1208">
        <v>1.694224605925829</v>
      </c>
      <c r="G11" s="1209">
        <v>-0.2451391815866151</v>
      </c>
    </row>
    <row r="12" spans="2:7">
      <c r="B12" s="294" t="s">
        <v>640</v>
      </c>
      <c r="C12" s="1206">
        <v>22028</v>
      </c>
      <c r="D12" s="1207">
        <v>53081</v>
      </c>
      <c r="E12" s="1207">
        <v>3864</v>
      </c>
      <c r="F12" s="1208">
        <v>-0.92720559145456938</v>
      </c>
      <c r="G12" s="1209">
        <v>-0.8245868894134738</v>
      </c>
    </row>
    <row r="13" spans="2:7">
      <c r="B13" s="293" t="s">
        <v>641</v>
      </c>
      <c r="C13" s="1206">
        <v>-12973</v>
      </c>
      <c r="D13" s="1207">
        <v>-21323</v>
      </c>
      <c r="E13" s="1207">
        <v>12599</v>
      </c>
      <c r="F13" s="1208">
        <v>-1.5908643249073771</v>
      </c>
      <c r="G13" s="1209">
        <v>-1.971170893393972</v>
      </c>
    </row>
    <row r="14" spans="2:7">
      <c r="B14" s="293" t="s">
        <v>70</v>
      </c>
      <c r="C14" s="1206">
        <v>12029</v>
      </c>
      <c r="D14" s="1207">
        <v>6265</v>
      </c>
      <c r="E14" s="1207">
        <v>41930</v>
      </c>
      <c r="F14" s="1208" t="s">
        <v>846</v>
      </c>
      <c r="G14" s="1209" t="s">
        <v>846</v>
      </c>
    </row>
    <row r="15" spans="2:7" ht="15" thickBot="1">
      <c r="B15" s="230" t="s">
        <v>642</v>
      </c>
      <c r="C15" s="1210">
        <v>-180091</v>
      </c>
      <c r="D15" s="1211">
        <v>-145999</v>
      </c>
      <c r="E15" s="1211">
        <v>-202074</v>
      </c>
      <c r="F15" s="1212">
        <v>0.38407797313680231</v>
      </c>
      <c r="G15" s="1213">
        <v>0.1220660665996635</v>
      </c>
    </row>
    <row r="16" spans="2:7" ht="14.5" thickBot="1">
      <c r="B16" s="295" t="s">
        <v>643</v>
      </c>
      <c r="C16" s="1214">
        <v>59759</v>
      </c>
      <c r="D16" s="1215">
        <v>52505</v>
      </c>
      <c r="E16" s="1216">
        <v>73293</v>
      </c>
      <c r="F16" s="1217">
        <v>0.39592419769545756</v>
      </c>
      <c r="G16" s="1218">
        <v>0.22647634665908065</v>
      </c>
    </row>
    <row r="17" spans="2:7">
      <c r="B17" s="1097" t="s">
        <v>73</v>
      </c>
      <c r="C17" s="1202">
        <v>-10943</v>
      </c>
      <c r="D17" s="1203">
        <v>-22722</v>
      </c>
      <c r="E17" s="1203">
        <v>-11098</v>
      </c>
      <c r="F17" s="1204">
        <v>-0.5115746853269959</v>
      </c>
      <c r="G17" s="1205">
        <v>1.4164305949008499E-2</v>
      </c>
    </row>
    <row r="18" spans="2:7" ht="14.5" thickBot="1">
      <c r="B18" s="1098" t="s">
        <v>644</v>
      </c>
      <c r="C18" s="1219">
        <v>2576</v>
      </c>
      <c r="D18" s="1220">
        <v>156</v>
      </c>
      <c r="E18" s="1220">
        <v>152</v>
      </c>
      <c r="F18" s="1212">
        <v>-2.564102564102564E-2</v>
      </c>
      <c r="G18" s="1213">
        <v>-0.94099378881987583</v>
      </c>
    </row>
    <row r="19" spans="2:7" ht="14.5" thickBot="1">
      <c r="B19" s="990" t="s">
        <v>474</v>
      </c>
      <c r="C19" s="1221">
        <v>46240</v>
      </c>
      <c r="D19" s="1222">
        <v>29627</v>
      </c>
      <c r="E19" s="1223">
        <v>62043</v>
      </c>
      <c r="F19" s="1224">
        <v>1.0941371046680393</v>
      </c>
      <c r="G19" s="1225">
        <v>0.34176038062283737</v>
      </c>
    </row>
    <row r="20" spans="2:7">
      <c r="B20" s="2051"/>
      <c r="C20" s="2051"/>
      <c r="D20" s="2051"/>
      <c r="E20" s="2051"/>
      <c r="F20" s="292"/>
      <c r="G20" s="292"/>
    </row>
    <row r="21" spans="2:7">
      <c r="B21" s="53" t="s">
        <v>861</v>
      </c>
      <c r="C21" s="53"/>
      <c r="D21" s="53"/>
      <c r="E21" s="53"/>
      <c r="F21" s="53"/>
      <c r="G21" s="53"/>
    </row>
    <row r="22" spans="2:7" ht="23.25" customHeight="1">
      <c r="B22" s="53" t="s">
        <v>645</v>
      </c>
      <c r="C22" s="53"/>
      <c r="D22" s="53"/>
      <c r="E22" s="53"/>
      <c r="F22" s="53"/>
      <c r="G22" s="53"/>
    </row>
    <row r="23" spans="2:7">
      <c r="B23" s="53"/>
      <c r="C23" s="53"/>
      <c r="D23" s="53"/>
      <c r="E23" s="53"/>
      <c r="F23" s="53"/>
      <c r="G23" s="53"/>
    </row>
    <row r="24" spans="2:7">
      <c r="B24" s="53"/>
      <c r="C24" s="53"/>
      <c r="D24" s="53"/>
      <c r="E24" s="53"/>
      <c r="F24" s="53"/>
      <c r="G24" s="53"/>
    </row>
    <row r="25" spans="2:7">
      <c r="B25" s="53"/>
      <c r="C25" s="53"/>
      <c r="D25" s="53"/>
      <c r="E25" s="53"/>
      <c r="F25" s="53"/>
      <c r="G25" s="53"/>
    </row>
    <row r="26" spans="2:7">
      <c r="B26" s="53"/>
      <c r="C26" s="53"/>
      <c r="D26" s="53"/>
      <c r="E26" s="53"/>
      <c r="F26" s="53"/>
      <c r="G26" s="53"/>
    </row>
  </sheetData>
  <mergeCells count="4">
    <mergeCell ref="B2:G3"/>
    <mergeCell ref="C5:E5"/>
    <mergeCell ref="F5:G5"/>
    <mergeCell ref="B20:E20"/>
  </mergeCells>
  <hyperlinks>
    <hyperlink ref="B6" location="Index!A1" display="Back to index" xr:uid="{B2442CE0-4875-492A-A7BF-29DC60BB5DDF}"/>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96C0-8E09-4119-B71A-A75ACFB5A5BD}">
  <sheetPr>
    <tabColor rgb="FF2AD2C9"/>
  </sheetPr>
  <dimension ref="B1:G11"/>
  <sheetViews>
    <sheetView showGridLines="0" workbookViewId="0">
      <selection sqref="A1:XFD1048576"/>
    </sheetView>
  </sheetViews>
  <sheetFormatPr baseColWidth="10" defaultRowHeight="14.5"/>
  <cols>
    <col min="2" max="2" width="44.453125" customWidth="1"/>
  </cols>
  <sheetData>
    <row r="1" spans="2:7" ht="15" thickBot="1"/>
    <row r="2" spans="2:7" ht="15" thickBot="1">
      <c r="B2" s="1659" t="s">
        <v>734</v>
      </c>
      <c r="C2" s="1660" t="s">
        <v>735</v>
      </c>
      <c r="D2" s="1661" t="s">
        <v>736</v>
      </c>
      <c r="E2" s="1660">
        <v>2024</v>
      </c>
      <c r="F2" s="1660" t="s">
        <v>249</v>
      </c>
      <c r="G2" s="1660" t="s">
        <v>705</v>
      </c>
    </row>
    <row r="3" spans="2:7" ht="15" thickBot="1">
      <c r="B3" s="1662" t="s">
        <v>737</v>
      </c>
      <c r="C3" s="1663"/>
      <c r="D3" s="1663"/>
      <c r="E3" s="1663"/>
      <c r="F3" s="1663"/>
      <c r="G3" s="1664"/>
    </row>
    <row r="4" spans="2:7" ht="26.5" thickBot="1">
      <c r="B4" s="1665" t="s">
        <v>738</v>
      </c>
      <c r="C4" s="1666" t="s">
        <v>739</v>
      </c>
      <c r="D4" s="1667" t="s">
        <v>740</v>
      </c>
      <c r="E4" s="1666">
        <v>5.7</v>
      </c>
      <c r="F4" s="1666">
        <v>4.2</v>
      </c>
      <c r="G4" s="1666">
        <v>6</v>
      </c>
    </row>
    <row r="5" spans="2:7" ht="15" thickBot="1">
      <c r="B5" s="1665" t="s">
        <v>741</v>
      </c>
      <c r="C5" s="1666" t="s">
        <v>322</v>
      </c>
      <c r="D5" s="1667" t="s">
        <v>740</v>
      </c>
      <c r="E5" s="1668">
        <v>2.67</v>
      </c>
      <c r="F5" s="1668" t="s">
        <v>733</v>
      </c>
      <c r="G5" s="1668">
        <v>2.77</v>
      </c>
    </row>
    <row r="6" spans="2:7" ht="15" thickBot="1">
      <c r="B6" s="447" t="s">
        <v>742</v>
      </c>
      <c r="C6" s="1669"/>
      <c r="D6" s="1669"/>
      <c r="E6" s="1669"/>
      <c r="F6" s="1669"/>
      <c r="G6" s="1670"/>
    </row>
    <row r="7" spans="2:7" ht="26.5" thickBot="1">
      <c r="B7" s="1671" t="s">
        <v>743</v>
      </c>
      <c r="C7" s="1668" t="s">
        <v>321</v>
      </c>
      <c r="D7" s="1667" t="s">
        <v>744</v>
      </c>
      <c r="E7" s="1672">
        <v>11356</v>
      </c>
      <c r="F7" s="1672">
        <v>11618</v>
      </c>
      <c r="G7" s="1672">
        <v>11629</v>
      </c>
    </row>
    <row r="8" spans="2:7" ht="15" thickBot="1">
      <c r="B8" s="1665" t="s">
        <v>745</v>
      </c>
      <c r="C8" s="1666" t="s">
        <v>746</v>
      </c>
      <c r="D8" s="1673" t="s">
        <v>747</v>
      </c>
      <c r="E8" s="1674">
        <v>1600</v>
      </c>
      <c r="F8" s="1668">
        <v>147</v>
      </c>
      <c r="G8" s="1668">
        <v>430</v>
      </c>
    </row>
    <row r="10" spans="2:7">
      <c r="B10" s="53"/>
    </row>
    <row r="11" spans="2:7">
      <c r="B11" s="1812" t="s">
        <v>868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I74"/>
  <sheetViews>
    <sheetView showGridLines="0" topLeftCell="A47" zoomScale="57" zoomScaleNormal="85" workbookViewId="0">
      <pane xSplit="2" topLeftCell="C1" activePane="topRight" state="frozen"/>
      <selection activeCell="N35" sqref="N35"/>
      <selection pane="topRight" activeCell="E54" sqref="E54"/>
    </sheetView>
  </sheetViews>
  <sheetFormatPr baseColWidth="10" defaultColWidth="11.453125" defaultRowHeight="14.5"/>
  <cols>
    <col min="1" max="1" width="11.453125" style="89"/>
    <col min="2" max="2" width="54.08984375" style="35" customWidth="1"/>
    <col min="3" max="5" width="15.453125" style="35" customWidth="1"/>
    <col min="6" max="6" width="13" style="35" customWidth="1"/>
    <col min="7" max="7" width="12.1796875" style="35" customWidth="1"/>
    <col min="8" max="16384" width="11.453125" style="89"/>
  </cols>
  <sheetData>
    <row r="1" spans="1:7">
      <c r="A1" s="132" t="s">
        <v>39</v>
      </c>
    </row>
    <row r="2" spans="1:7">
      <c r="A2" s="132"/>
    </row>
    <row r="3" spans="1:7" s="431" customFormat="1">
      <c r="B3" s="432"/>
      <c r="C3" s="432"/>
      <c r="D3" s="432"/>
      <c r="E3" s="432"/>
      <c r="F3" s="432"/>
      <c r="G3" s="432"/>
    </row>
    <row r="4" spans="1:7" s="433" customFormat="1" ht="15" thickBot="1"/>
    <row r="5" spans="1:7" s="433" customFormat="1">
      <c r="B5" s="886" t="s">
        <v>64</v>
      </c>
      <c r="C5" s="1850" t="s">
        <v>45</v>
      </c>
      <c r="D5" s="1851"/>
      <c r="E5" s="1852"/>
      <c r="F5" s="1850" t="s">
        <v>46</v>
      </c>
      <c r="G5" s="1852"/>
    </row>
    <row r="6" spans="1:7" s="433" customFormat="1" ht="15" thickBot="1">
      <c r="B6" s="1439" t="s">
        <v>154</v>
      </c>
      <c r="C6" s="1440" t="s">
        <v>249</v>
      </c>
      <c r="D6" s="1441" t="s">
        <v>648</v>
      </c>
      <c r="E6" s="1442" t="s">
        <v>705</v>
      </c>
      <c r="F6" s="1440" t="s">
        <v>48</v>
      </c>
      <c r="G6" s="1442" t="s">
        <v>49</v>
      </c>
    </row>
    <row r="7" spans="1:7" s="431" customFormat="1">
      <c r="B7" s="1458" t="s">
        <v>67</v>
      </c>
      <c r="C7" s="1373">
        <v>3426123</v>
      </c>
      <c r="D7" s="1374">
        <v>3629794</v>
      </c>
      <c r="E7" s="1375">
        <v>3572012</v>
      </c>
      <c r="F7" s="1376">
        <v>-1.5918809717576258E-2</v>
      </c>
      <c r="G7" s="1377">
        <v>4.258136675186501E-2</v>
      </c>
    </row>
    <row r="8" spans="1:7" s="431" customFormat="1" ht="29.5" customHeight="1">
      <c r="B8" s="1459" t="s">
        <v>439</v>
      </c>
      <c r="C8" s="359">
        <v>-814699</v>
      </c>
      <c r="D8" s="1131">
        <v>-743296</v>
      </c>
      <c r="E8" s="1132">
        <v>-581893</v>
      </c>
      <c r="F8" s="1378">
        <v>-0.21714498665403822</v>
      </c>
      <c r="G8" s="1379">
        <v>-0.28575707101641218</v>
      </c>
    </row>
    <row r="9" spans="1:7" s="438" customFormat="1" ht="38" customHeight="1">
      <c r="B9" s="1460" t="s">
        <v>69</v>
      </c>
      <c r="C9" s="360">
        <v>2611424</v>
      </c>
      <c r="D9" s="1133">
        <v>2886498</v>
      </c>
      <c r="E9" s="1134">
        <v>2990119</v>
      </c>
      <c r="F9" s="1380">
        <v>3.5898517857971837E-2</v>
      </c>
      <c r="G9" s="1381">
        <v>0.14501475057286753</v>
      </c>
    </row>
    <row r="10" spans="1:7" s="431" customFormat="1">
      <c r="B10" s="1461" t="s">
        <v>524</v>
      </c>
      <c r="C10" s="359">
        <v>1392559</v>
      </c>
      <c r="D10" s="1131">
        <v>1582732</v>
      </c>
      <c r="E10" s="1132">
        <v>1690216</v>
      </c>
      <c r="F10" s="1382">
        <v>6.7910423242848447E-2</v>
      </c>
      <c r="G10" s="1383">
        <v>0.21374821461783666</v>
      </c>
    </row>
    <row r="11" spans="1:7" s="431" customFormat="1">
      <c r="B11" s="1458" t="s">
        <v>71</v>
      </c>
      <c r="C11" s="359">
        <v>279062</v>
      </c>
      <c r="D11" s="1131">
        <v>312683</v>
      </c>
      <c r="E11" s="1132">
        <v>329134</v>
      </c>
      <c r="F11" s="1382">
        <v>5.2612390184308071E-2</v>
      </c>
      <c r="G11" s="1383">
        <v>0.17942966079222539</v>
      </c>
    </row>
    <row r="12" spans="1:7" s="431" customFormat="1">
      <c r="B12" s="1458" t="s">
        <v>707</v>
      </c>
      <c r="C12" s="359">
        <v>0</v>
      </c>
      <c r="D12" s="1131">
        <v>0</v>
      </c>
      <c r="E12" s="1132">
        <v>42689</v>
      </c>
      <c r="F12" s="1382" t="s">
        <v>846</v>
      </c>
      <c r="G12" s="1383" t="s">
        <v>846</v>
      </c>
    </row>
    <row r="13" spans="1:7" s="431" customFormat="1">
      <c r="B13" s="1458" t="s">
        <v>72</v>
      </c>
      <c r="C13" s="359">
        <v>-2212482</v>
      </c>
      <c r="D13" s="1131">
        <v>-3026227</v>
      </c>
      <c r="E13" s="1132">
        <v>-2532874</v>
      </c>
      <c r="F13" s="1382">
        <v>-0.16302577433880538</v>
      </c>
      <c r="G13" s="1383">
        <v>0.14481112162720419</v>
      </c>
    </row>
    <row r="14" spans="1:7" s="433" customFormat="1">
      <c r="B14" s="1462" t="s">
        <v>471</v>
      </c>
      <c r="C14" s="360">
        <v>2070563</v>
      </c>
      <c r="D14" s="1133">
        <v>1755686</v>
      </c>
      <c r="E14" s="1134">
        <v>2519284</v>
      </c>
      <c r="F14" s="1384">
        <v>0.43492856923162798</v>
      </c>
      <c r="G14" s="1385">
        <v>0.21671448779872915</v>
      </c>
    </row>
    <row r="15" spans="1:7" s="431" customFormat="1">
      <c r="B15" s="1458" t="s">
        <v>73</v>
      </c>
      <c r="C15" s="359">
        <v>-528466</v>
      </c>
      <c r="D15" s="1131">
        <v>-598348</v>
      </c>
      <c r="E15" s="1132">
        <v>-704469</v>
      </c>
      <c r="F15" s="1382">
        <v>0.17735665532432632</v>
      </c>
      <c r="G15" s="1383">
        <v>0.33304507763981034</v>
      </c>
    </row>
    <row r="16" spans="1:7" s="433" customFormat="1">
      <c r="B16" s="1463" t="s">
        <v>474</v>
      </c>
      <c r="C16" s="360">
        <v>1542097</v>
      </c>
      <c r="D16" s="1133">
        <v>1157338</v>
      </c>
      <c r="E16" s="1134">
        <v>1814815</v>
      </c>
      <c r="F16" s="1384">
        <v>0.56809419547271411</v>
      </c>
      <c r="G16" s="1385">
        <v>0.17684879744918769</v>
      </c>
    </row>
    <row r="17" spans="2:8" s="431" customFormat="1">
      <c r="B17" s="1464" t="s">
        <v>74</v>
      </c>
      <c r="C17" s="359">
        <v>30440</v>
      </c>
      <c r="D17" s="1131">
        <v>30625</v>
      </c>
      <c r="E17" s="1132">
        <v>37118</v>
      </c>
      <c r="F17" s="1382">
        <v>0.21201632653061225</v>
      </c>
      <c r="G17" s="1383">
        <v>0.21938239159001313</v>
      </c>
    </row>
    <row r="18" spans="2:8" s="433" customFormat="1">
      <c r="B18" s="1463" t="s">
        <v>75</v>
      </c>
      <c r="C18" s="360">
        <v>1511657</v>
      </c>
      <c r="D18" s="1133">
        <v>1126713</v>
      </c>
      <c r="E18" s="1134">
        <v>1777697</v>
      </c>
      <c r="F18" s="1384">
        <v>0.57777268922964409</v>
      </c>
      <c r="G18" s="1385">
        <v>0.175992305132712</v>
      </c>
    </row>
    <row r="19" spans="2:8" s="432" customFormat="1">
      <c r="B19" s="1461" t="s">
        <v>874</v>
      </c>
      <c r="C19" s="359">
        <v>0</v>
      </c>
      <c r="D19" s="1131">
        <v>0</v>
      </c>
      <c r="E19" s="1132">
        <v>0</v>
      </c>
      <c r="F19" s="1382" t="s">
        <v>846</v>
      </c>
      <c r="G19" s="1383" t="s">
        <v>846</v>
      </c>
    </row>
    <row r="20" spans="2:8" s="432" customFormat="1">
      <c r="B20" s="1461" t="s">
        <v>814</v>
      </c>
      <c r="C20" s="359">
        <v>18.95222044046529</v>
      </c>
      <c r="D20" s="1131">
        <v>14.12603067305478</v>
      </c>
      <c r="E20" s="1132">
        <v>22.287665403166081</v>
      </c>
      <c r="F20" s="1382">
        <v>0.5777726892296442</v>
      </c>
      <c r="G20" s="1383">
        <v>0.17599230513271211</v>
      </c>
    </row>
    <row r="21" spans="2:8" s="432" customFormat="1" ht="15" thickBot="1">
      <c r="B21" s="1461" t="s">
        <v>875</v>
      </c>
      <c r="C21" s="359">
        <v>0</v>
      </c>
      <c r="D21" s="1131">
        <v>0</v>
      </c>
      <c r="E21" s="1132">
        <v>0</v>
      </c>
      <c r="F21" s="1382" t="s">
        <v>846</v>
      </c>
      <c r="G21" s="1383" t="s">
        <v>846</v>
      </c>
    </row>
    <row r="22" spans="2:8" s="431" customFormat="1">
      <c r="B22" s="1465" t="s">
        <v>33</v>
      </c>
      <c r="C22" s="1373">
        <v>140798083</v>
      </c>
      <c r="D22" s="1374">
        <v>145732273</v>
      </c>
      <c r="E22" s="1375">
        <v>141196646</v>
      </c>
      <c r="F22" s="1376">
        <v>-3.11230100692933E-2</v>
      </c>
      <c r="G22" s="1377">
        <v>2.8307416657086162E-3</v>
      </c>
    </row>
    <row r="23" spans="2:8" s="431" customFormat="1">
      <c r="B23" s="1461" t="s">
        <v>76</v>
      </c>
      <c r="C23" s="359">
        <v>147857127</v>
      </c>
      <c r="D23" s="1131">
        <v>161842066</v>
      </c>
      <c r="E23" s="1132">
        <v>157619082</v>
      </c>
      <c r="F23" s="1382">
        <v>-2.609324080180736E-2</v>
      </c>
      <c r="G23" s="1383">
        <v>6.6022891138686882E-2</v>
      </c>
    </row>
    <row r="24" spans="2:8" s="431" customFormat="1" ht="15" thickBot="1">
      <c r="B24" s="1466" t="s">
        <v>77</v>
      </c>
      <c r="C24" s="359">
        <v>33853460</v>
      </c>
      <c r="D24" s="363">
        <v>34346451</v>
      </c>
      <c r="E24" s="1132">
        <v>35843202</v>
      </c>
      <c r="F24" s="1382">
        <v>4.35780395476668E-2</v>
      </c>
      <c r="G24" s="1383">
        <v>5.8775144401783448E-2</v>
      </c>
    </row>
    <row r="25" spans="2:8" s="433" customFormat="1">
      <c r="B25" s="1467" t="s">
        <v>78</v>
      </c>
      <c r="C25" s="1373"/>
      <c r="D25" s="1374"/>
      <c r="E25" s="1375"/>
      <c r="F25" s="1376"/>
      <c r="G25" s="1377"/>
    </row>
    <row r="26" spans="2:8" s="431" customFormat="1">
      <c r="B26" s="1461" t="s">
        <v>688</v>
      </c>
      <c r="C26" s="1789">
        <v>6.2994509953322259E-2</v>
      </c>
      <c r="D26" s="1790">
        <v>6.3353187919537257E-2</v>
      </c>
      <c r="E26" s="1790">
        <v>6.2199462133338906E-2</v>
      </c>
      <c r="F26" s="1649" t="s">
        <v>876</v>
      </c>
      <c r="G26" s="1650" t="s">
        <v>877</v>
      </c>
    </row>
    <row r="27" spans="2:8" s="431" customFormat="1">
      <c r="B27" s="1461" t="s">
        <v>79</v>
      </c>
      <c r="C27" s="1789">
        <v>4.8530099782981208E-2</v>
      </c>
      <c r="D27" s="1790">
        <v>5.0835471742410925E-2</v>
      </c>
      <c r="E27" s="1790">
        <v>5.2437594694655643E-2</v>
      </c>
      <c r="F27" s="1443" t="s">
        <v>878</v>
      </c>
      <c r="G27" s="1444" t="s">
        <v>879</v>
      </c>
    </row>
    <row r="28" spans="2:8" s="431" customFormat="1">
      <c r="B28" s="1461" t="s">
        <v>689</v>
      </c>
      <c r="C28" s="1789">
        <v>2.9764419166140647E-2</v>
      </c>
      <c r="D28" s="1790">
        <v>2.561960463545012E-2</v>
      </c>
      <c r="E28" s="1790">
        <v>2.4228006542671578E-2</v>
      </c>
      <c r="F28" s="1443" t="s">
        <v>880</v>
      </c>
      <c r="G28" s="1444" t="s">
        <v>881</v>
      </c>
    </row>
    <row r="29" spans="2:8" s="431" customFormat="1">
      <c r="B29" s="1461" t="s">
        <v>80</v>
      </c>
      <c r="C29" s="1137">
        <v>0.18236501440544542</v>
      </c>
      <c r="D29" s="1143">
        <v>0.13292776106360213</v>
      </c>
      <c r="E29" s="1143">
        <v>0.20261642275440292</v>
      </c>
      <c r="F29" s="1443" t="s">
        <v>882</v>
      </c>
      <c r="G29" s="1444" t="s">
        <v>883</v>
      </c>
    </row>
    <row r="30" spans="2:8" s="431" customFormat="1" ht="15" thickBot="1">
      <c r="B30" s="1468" t="s">
        <v>81</v>
      </c>
      <c r="C30" s="1137">
        <v>2.5193657218464668E-2</v>
      </c>
      <c r="D30" s="1143">
        <v>1.7818971296023615E-2</v>
      </c>
      <c r="E30" s="1143">
        <v>2.7868438253384659E-2</v>
      </c>
      <c r="F30" s="1443" t="s">
        <v>884</v>
      </c>
      <c r="G30" s="1444" t="s">
        <v>885</v>
      </c>
    </row>
    <row r="31" spans="2:8" s="433" customFormat="1">
      <c r="B31" s="1469" t="s">
        <v>82</v>
      </c>
      <c r="C31" s="1445"/>
      <c r="D31" s="1446"/>
      <c r="E31" s="1446"/>
      <c r="F31" s="1447"/>
      <c r="G31" s="1448"/>
    </row>
    <row r="32" spans="2:8" s="431" customFormat="1">
      <c r="B32" s="1461" t="s">
        <v>690</v>
      </c>
      <c r="C32" s="1137">
        <v>4.4070372747901689E-2</v>
      </c>
      <c r="D32" s="1143">
        <v>3.7213527850485116E-2</v>
      </c>
      <c r="E32" s="1143">
        <v>3.6873361708606021E-2</v>
      </c>
      <c r="F32" s="1649" t="s">
        <v>886</v>
      </c>
      <c r="G32" s="1650" t="s">
        <v>887</v>
      </c>
      <c r="H32" s="434"/>
    </row>
    <row r="33" spans="2:9" s="431" customFormat="1">
      <c r="B33" s="1461" t="s">
        <v>83</v>
      </c>
      <c r="C33" s="1449">
        <v>3.3400547079891707E-2</v>
      </c>
      <c r="D33" s="138">
        <v>3.0081154364483151E-2</v>
      </c>
      <c r="E33" s="138">
        <v>2.9978353735116342E-2</v>
      </c>
      <c r="F33" s="1450" t="s">
        <v>888</v>
      </c>
      <c r="G33" s="1451" t="s">
        <v>889</v>
      </c>
    </row>
    <row r="34" spans="2:9" s="431" customFormat="1">
      <c r="B34" s="1461" t="s">
        <v>691</v>
      </c>
      <c r="C34" s="1137">
        <v>6.2236451045998974E-2</v>
      </c>
      <c r="D34" s="1143">
        <v>5.2580371130284916E-2</v>
      </c>
      <c r="E34" s="1143">
        <v>5.1047083653814267E-2</v>
      </c>
      <c r="F34" s="1443" t="s">
        <v>890</v>
      </c>
      <c r="G34" s="1444" t="s">
        <v>891</v>
      </c>
    </row>
    <row r="35" spans="2:9" s="431" customFormat="1">
      <c r="B35" s="1461" t="s">
        <v>692</v>
      </c>
      <c r="C35" s="1137">
        <v>2.2806794683524437E-2</v>
      </c>
      <c r="D35" s="1143">
        <v>2.0625550392534459E-2</v>
      </c>
      <c r="E35" s="1143">
        <v>1.6224032126925483E-2</v>
      </c>
      <c r="F35" s="1443" t="s">
        <v>731</v>
      </c>
      <c r="G35" s="1444" t="s">
        <v>732</v>
      </c>
    </row>
    <row r="36" spans="2:9" s="431" customFormat="1">
      <c r="B36" s="1461" t="s">
        <v>84</v>
      </c>
      <c r="C36" s="1137">
        <v>1.3199534764087939</v>
      </c>
      <c r="D36" s="1143">
        <v>1.4742143585756928</v>
      </c>
      <c r="E36" s="1143">
        <v>1.4871695290119171</v>
      </c>
      <c r="F36" s="1443" t="s">
        <v>892</v>
      </c>
      <c r="G36" s="1444" t="s">
        <v>893</v>
      </c>
      <c r="I36" s="435"/>
    </row>
    <row r="37" spans="2:9" s="431" customFormat="1" ht="15" thickBot="1">
      <c r="B37" s="1470" t="s">
        <v>85</v>
      </c>
      <c r="C37" s="1137">
        <v>0.93467478844881635</v>
      </c>
      <c r="D37" s="1143">
        <v>1.0433687688226159</v>
      </c>
      <c r="E37" s="1143">
        <v>1.0742423668541197</v>
      </c>
      <c r="F37" s="1443" t="s">
        <v>894</v>
      </c>
      <c r="G37" s="1444" t="s">
        <v>895</v>
      </c>
    </row>
    <row r="38" spans="2:9" s="431" customFormat="1">
      <c r="B38" s="1471" t="s">
        <v>86</v>
      </c>
      <c r="C38" s="1445"/>
      <c r="D38" s="1446"/>
      <c r="E38" s="1446"/>
      <c r="F38" s="1447"/>
      <c r="G38" s="1448"/>
    </row>
    <row r="39" spans="2:9" s="431" customFormat="1">
      <c r="B39" s="1472" t="s">
        <v>693</v>
      </c>
      <c r="C39" s="359">
        <v>4933778</v>
      </c>
      <c r="D39" s="363">
        <v>5396202</v>
      </c>
      <c r="E39" s="1132">
        <v>5340199</v>
      </c>
      <c r="F39" s="1382">
        <v>-1.0378225277704578E-2</v>
      </c>
      <c r="G39" s="1383">
        <v>8.2375210234428869E-2</v>
      </c>
    </row>
    <row r="40" spans="2:9" s="431" customFormat="1">
      <c r="B40" s="1472" t="s">
        <v>694</v>
      </c>
      <c r="C40" s="359">
        <v>2112810</v>
      </c>
      <c r="D40" s="363">
        <v>2612878</v>
      </c>
      <c r="E40" s="1132">
        <v>2442089</v>
      </c>
      <c r="F40" s="1382">
        <v>-6.5364322406174347E-2</v>
      </c>
      <c r="G40" s="1383">
        <v>0.1558488458498398</v>
      </c>
    </row>
    <row r="41" spans="2:9" s="433" customFormat="1">
      <c r="B41" s="1472" t="s">
        <v>695</v>
      </c>
      <c r="C41" s="1137">
        <v>0.42823369839502307</v>
      </c>
      <c r="D41" s="1143">
        <v>0.4842068551177291</v>
      </c>
      <c r="E41" s="1143">
        <v>0.45730299563742849</v>
      </c>
      <c r="F41" s="1443" t="s">
        <v>896</v>
      </c>
      <c r="G41" s="1444" t="s">
        <v>897</v>
      </c>
    </row>
    <row r="42" spans="2:9" s="431" customFormat="1" ht="15" thickBot="1">
      <c r="B42" s="1472" t="s">
        <v>87</v>
      </c>
      <c r="C42" s="1141">
        <v>3.5212624819553964E-2</v>
      </c>
      <c r="D42" s="1452">
        <v>4.1322677631314801E-2</v>
      </c>
      <c r="E42" s="1452">
        <v>3.82833721919437E-2</v>
      </c>
      <c r="F42" s="1443" t="s">
        <v>898</v>
      </c>
      <c r="G42" s="1444" t="s">
        <v>899</v>
      </c>
    </row>
    <row r="43" spans="2:9" s="431" customFormat="1">
      <c r="B43" s="1469" t="s">
        <v>88</v>
      </c>
      <c r="C43" s="1445"/>
      <c r="D43" s="1446"/>
      <c r="E43" s="1446"/>
      <c r="F43" s="1447"/>
      <c r="G43" s="1448"/>
    </row>
    <row r="44" spans="2:9" s="433" customFormat="1">
      <c r="B44" s="1461" t="s">
        <v>696</v>
      </c>
      <c r="C44" s="1488">
        <v>0.16121449399789783</v>
      </c>
      <c r="D44" s="1489">
        <v>0.18706657922216613</v>
      </c>
      <c r="E44" s="1489">
        <v>0.16865446512220833</v>
      </c>
      <c r="F44" s="1649" t="s">
        <v>900</v>
      </c>
      <c r="G44" s="1650" t="s">
        <v>901</v>
      </c>
    </row>
    <row r="45" spans="2:9" s="431" customFormat="1">
      <c r="B45" s="1461" t="s">
        <v>697</v>
      </c>
      <c r="C45" s="1488">
        <v>0.1171582277940702</v>
      </c>
      <c r="D45" s="1489">
        <v>0.130819689715995</v>
      </c>
      <c r="E45" s="1489">
        <v>0.11336064992633417</v>
      </c>
      <c r="F45" s="1450" t="s">
        <v>902</v>
      </c>
      <c r="G45" s="1451" t="s">
        <v>715</v>
      </c>
    </row>
    <row r="46" spans="2:9" s="431" customFormat="1" ht="15" thickBot="1">
      <c r="B46" s="1470" t="s">
        <v>698</v>
      </c>
      <c r="C46" s="1488">
        <v>0.11856221407188224</v>
      </c>
      <c r="D46" s="1489">
        <v>0.13321974184240726</v>
      </c>
      <c r="E46" s="1489">
        <v>0.11618264142103754</v>
      </c>
      <c r="F46" s="1450" t="s">
        <v>903</v>
      </c>
      <c r="G46" s="1451" t="s">
        <v>904</v>
      </c>
    </row>
    <row r="47" spans="2:9" s="431" customFormat="1">
      <c r="B47" s="1473" t="s">
        <v>89</v>
      </c>
      <c r="C47" s="1791"/>
      <c r="D47" s="1792"/>
      <c r="E47" s="1792"/>
      <c r="F47" s="1447"/>
      <c r="G47" s="1448"/>
    </row>
    <row r="48" spans="2:9" s="431" customFormat="1">
      <c r="B48" s="1461" t="s">
        <v>696</v>
      </c>
      <c r="C48" s="1488">
        <v>0.18033367156088634</v>
      </c>
      <c r="D48" s="1489">
        <v>0.19420849952121369</v>
      </c>
      <c r="E48" s="1489">
        <v>0.18528881601495673</v>
      </c>
      <c r="F48" s="1649" t="s">
        <v>905</v>
      </c>
      <c r="G48" s="1650" t="s">
        <v>906</v>
      </c>
    </row>
    <row r="49" spans="2:7" s="431" customFormat="1">
      <c r="B49" s="1461" t="s">
        <v>699</v>
      </c>
      <c r="C49" s="1488">
        <v>0.1568832572432336</v>
      </c>
      <c r="D49" s="1489">
        <v>0.17071134015786255</v>
      </c>
      <c r="E49" s="1489">
        <v>0.154764240275618</v>
      </c>
      <c r="F49" s="1450" t="s">
        <v>907</v>
      </c>
      <c r="G49" s="1451" t="s">
        <v>908</v>
      </c>
    </row>
    <row r="50" spans="2:7" s="431" customFormat="1" ht="15" thickBot="1">
      <c r="B50" s="1461" t="s">
        <v>698</v>
      </c>
      <c r="C50" s="1488">
        <v>0.16064494580469613</v>
      </c>
      <c r="D50" s="1489">
        <v>0.1752589560519669</v>
      </c>
      <c r="E50" s="1489">
        <v>0.15887136936608823</v>
      </c>
      <c r="F50" s="1450" t="s">
        <v>909</v>
      </c>
      <c r="G50" s="1451" t="s">
        <v>910</v>
      </c>
    </row>
    <row r="51" spans="2:7" s="431" customFormat="1" ht="15" thickBot="1">
      <c r="B51" s="1474" t="s">
        <v>869</v>
      </c>
      <c r="C51" s="1388">
        <v>36912</v>
      </c>
      <c r="D51" s="1389">
        <v>38695</v>
      </c>
      <c r="E51" s="1677">
        <v>46621</v>
      </c>
      <c r="F51" s="1678">
        <v>0.20483266571908515</v>
      </c>
      <c r="G51" s="1679">
        <v>0.26303099263112267</v>
      </c>
    </row>
    <row r="52" spans="2:7" s="433" customFormat="1" ht="14.25" customHeight="1">
      <c r="B52" s="1475" t="s">
        <v>91</v>
      </c>
      <c r="C52" s="1453"/>
      <c r="D52" s="1454"/>
      <c r="E52" s="1455"/>
      <c r="F52" s="1456"/>
      <c r="G52" s="1457"/>
    </row>
    <row r="53" spans="2:7" s="433" customFormat="1">
      <c r="B53" s="1468" t="s">
        <v>92</v>
      </c>
      <c r="C53" s="359">
        <v>94382</v>
      </c>
      <c r="D53" s="363">
        <v>94382</v>
      </c>
      <c r="E53" s="1132">
        <v>94382</v>
      </c>
      <c r="F53" s="1382">
        <v>0</v>
      </c>
      <c r="G53" s="1383">
        <v>0</v>
      </c>
    </row>
    <row r="54" spans="2:7" s="431" customFormat="1" ht="15.5">
      <c r="B54" s="1468" t="s">
        <v>700</v>
      </c>
      <c r="C54" s="359">
        <v>14908</v>
      </c>
      <c r="D54" s="363">
        <v>14948</v>
      </c>
      <c r="E54" s="1132">
        <v>15016</v>
      </c>
      <c r="F54" s="1382">
        <v>4.5491035590045489E-3</v>
      </c>
      <c r="G54" s="1383">
        <v>7.2444325194526427E-3</v>
      </c>
    </row>
    <row r="55" spans="2:7" s="431" customFormat="1" ht="15" thickBot="1">
      <c r="B55" s="1470" t="s">
        <v>93</v>
      </c>
      <c r="C55" s="1004">
        <v>79474</v>
      </c>
      <c r="D55" s="1135">
        <v>79434</v>
      </c>
      <c r="E55" s="1136">
        <v>79366</v>
      </c>
      <c r="F55" s="1386">
        <v>-8.5605660044817079E-4</v>
      </c>
      <c r="G55" s="1387">
        <v>-1.358934997609281E-3</v>
      </c>
    </row>
    <row r="56" spans="2:7" s="431" customFormat="1">
      <c r="B56" s="432"/>
    </row>
    <row r="57" spans="2:7" s="431" customFormat="1" ht="26" customHeight="1">
      <c r="B57" s="1846" t="s">
        <v>94</v>
      </c>
      <c r="C57" s="1846"/>
      <c r="D57" s="1846"/>
      <c r="E57" s="1846"/>
      <c r="F57" s="1846"/>
      <c r="G57" s="1846"/>
    </row>
    <row r="58" spans="2:7">
      <c r="B58" s="1846" t="s">
        <v>95</v>
      </c>
      <c r="C58" s="1846"/>
      <c r="D58" s="1846"/>
      <c r="E58" s="1846"/>
      <c r="F58" s="1846"/>
      <c r="G58" s="1846"/>
    </row>
    <row r="59" spans="2:7">
      <c r="B59" s="1846" t="s">
        <v>96</v>
      </c>
      <c r="C59" s="1846"/>
      <c r="D59" s="1846"/>
      <c r="E59" s="1846"/>
      <c r="F59" s="1846"/>
      <c r="G59" s="1846"/>
    </row>
    <row r="60" spans="2:7">
      <c r="B60" s="1846" t="s">
        <v>97</v>
      </c>
      <c r="C60" s="1846"/>
      <c r="D60" s="1846"/>
      <c r="E60" s="1846"/>
      <c r="F60" s="1846"/>
      <c r="G60" s="1846"/>
    </row>
    <row r="61" spans="2:7">
      <c r="B61" s="1846" t="s">
        <v>98</v>
      </c>
      <c r="C61" s="1846"/>
      <c r="D61" s="1846"/>
      <c r="E61" s="1846"/>
      <c r="F61" s="1846"/>
      <c r="G61" s="1846"/>
    </row>
    <row r="62" spans="2:7" ht="44.5" customHeight="1">
      <c r="B62" s="1846" t="s">
        <v>815</v>
      </c>
      <c r="C62" s="1846"/>
      <c r="D62" s="1846"/>
      <c r="E62" s="1846"/>
      <c r="F62" s="1846"/>
      <c r="G62" s="1846"/>
    </row>
    <row r="63" spans="2:7">
      <c r="B63" s="1846" t="s">
        <v>99</v>
      </c>
      <c r="C63" s="1846"/>
      <c r="D63" s="1846"/>
      <c r="E63" s="1846"/>
      <c r="F63" s="1846"/>
      <c r="G63" s="1846"/>
    </row>
    <row r="64" spans="2:7">
      <c r="B64" s="1846" t="s">
        <v>100</v>
      </c>
      <c r="C64" s="1846"/>
      <c r="D64" s="1846"/>
      <c r="E64" s="1846"/>
      <c r="F64" s="1846"/>
      <c r="G64" s="1846"/>
    </row>
    <row r="65" spans="2:7">
      <c r="B65" s="1846" t="s">
        <v>101</v>
      </c>
      <c r="C65" s="1846"/>
      <c r="D65" s="1846"/>
      <c r="E65" s="1846"/>
      <c r="F65" s="1846"/>
      <c r="G65" s="1846"/>
    </row>
    <row r="66" spans="2:7" ht="42.5" customHeight="1">
      <c r="B66" s="1846" t="s">
        <v>102</v>
      </c>
      <c r="C66" s="1847"/>
      <c r="D66" s="1847"/>
      <c r="E66" s="1847"/>
      <c r="F66" s="1847"/>
      <c r="G66" s="1847"/>
    </row>
    <row r="67" spans="2:7" ht="32.5" customHeight="1">
      <c r="B67" s="1846" t="s">
        <v>103</v>
      </c>
      <c r="C67" s="1846"/>
      <c r="D67" s="1846"/>
      <c r="E67" s="1846"/>
      <c r="F67" s="1846"/>
      <c r="G67" s="1846"/>
    </row>
    <row r="68" spans="2:7">
      <c r="B68" s="1846" t="s">
        <v>104</v>
      </c>
      <c r="C68" s="1846"/>
      <c r="D68" s="1846"/>
      <c r="E68" s="1846"/>
      <c r="F68" s="1846"/>
      <c r="G68" s="1846"/>
    </row>
    <row r="69" spans="2:7">
      <c r="B69" s="1846" t="s">
        <v>105</v>
      </c>
      <c r="C69" s="1846"/>
      <c r="D69" s="1846"/>
      <c r="E69" s="1846"/>
      <c r="F69" s="1846"/>
      <c r="G69" s="1846"/>
    </row>
    <row r="70" spans="2:7">
      <c r="B70" s="1846" t="s">
        <v>871</v>
      </c>
      <c r="C70" s="1846"/>
      <c r="D70" s="1846"/>
      <c r="E70" s="1846"/>
      <c r="F70" s="1846"/>
      <c r="G70" s="1846"/>
    </row>
    <row r="71" spans="2:7">
      <c r="B71" s="1848"/>
      <c r="C71" s="1849"/>
      <c r="D71" s="1849"/>
      <c r="E71" s="1849"/>
      <c r="F71" s="1849"/>
      <c r="G71" s="1849"/>
    </row>
    <row r="72" spans="2:7">
      <c r="B72" s="1845"/>
      <c r="C72" s="1845"/>
      <c r="D72" s="1845"/>
      <c r="E72" s="1845"/>
      <c r="F72" s="1845"/>
      <c r="G72" s="1845"/>
    </row>
    <row r="73" spans="2:7">
      <c r="B73" s="1845"/>
      <c r="C73" s="1845"/>
      <c r="D73" s="1845"/>
      <c r="E73" s="1845"/>
      <c r="F73" s="1845"/>
      <c r="G73" s="1845"/>
    </row>
    <row r="74" spans="2:7">
      <c r="B74" s="34"/>
      <c r="C74" s="43"/>
      <c r="D74" s="43"/>
      <c r="E74" s="43"/>
      <c r="F74" s="43"/>
      <c r="G74" s="43"/>
    </row>
  </sheetData>
  <mergeCells count="19">
    <mergeCell ref="B57:G57"/>
    <mergeCell ref="B68:G68"/>
    <mergeCell ref="B69:G69"/>
    <mergeCell ref="C5:E5"/>
    <mergeCell ref="F5:G5"/>
    <mergeCell ref="B73:G73"/>
    <mergeCell ref="B72:G72"/>
    <mergeCell ref="B58:G58"/>
    <mergeCell ref="B59:G59"/>
    <mergeCell ref="B60:G60"/>
    <mergeCell ref="B61:G61"/>
    <mergeCell ref="B62:G62"/>
    <mergeCell ref="B63:G63"/>
    <mergeCell ref="B64:G64"/>
    <mergeCell ref="B65:G65"/>
    <mergeCell ref="B66:G66"/>
    <mergeCell ref="B67:G67"/>
    <mergeCell ref="B71:G71"/>
    <mergeCell ref="B70:G70"/>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B1:K42"/>
  <sheetViews>
    <sheetView showGridLines="0" topLeftCell="A18" zoomScale="66" zoomScaleNormal="100" workbookViewId="0">
      <selection activeCell="E20" sqref="E20"/>
    </sheetView>
  </sheetViews>
  <sheetFormatPr baseColWidth="10" defaultColWidth="11.453125" defaultRowHeight="14.5"/>
  <cols>
    <col min="2" max="2" width="38.81640625" style="35" customWidth="1"/>
    <col min="3" max="5" width="11.453125" style="35" bestFit="1" customWidth="1"/>
    <col min="6" max="6" width="11.453125" style="35"/>
    <col min="7" max="7" width="8.453125" style="35" bestFit="1" customWidth="1"/>
    <col min="8" max="8" width="13.81640625" hidden="1" customWidth="1"/>
    <col min="9" max="9" width="14.1796875" hidden="1" customWidth="1"/>
    <col min="10" max="10" width="14.54296875" hidden="1" customWidth="1"/>
  </cols>
  <sheetData>
    <row r="1" spans="2:11">
      <c r="B1" s="296" t="s">
        <v>39</v>
      </c>
    </row>
    <row r="4" spans="2:11" ht="15" thickBot="1"/>
    <row r="5" spans="2:11">
      <c r="B5" s="850" t="s">
        <v>106</v>
      </c>
      <c r="C5" s="1850" t="s">
        <v>45</v>
      </c>
      <c r="D5" s="1851"/>
      <c r="E5" s="1852"/>
      <c r="F5" s="1850" t="s">
        <v>46</v>
      </c>
      <c r="G5" s="1852"/>
      <c r="H5" s="1850" t="s">
        <v>65</v>
      </c>
      <c r="I5" s="1852"/>
      <c r="J5" s="847" t="s">
        <v>46</v>
      </c>
    </row>
    <row r="6" spans="2:11" ht="15" thickBot="1">
      <c r="B6" s="142" t="s">
        <v>154</v>
      </c>
      <c r="C6" s="1440" t="s">
        <v>249</v>
      </c>
      <c r="D6" s="1549" t="s">
        <v>648</v>
      </c>
      <c r="E6" s="1550" t="s">
        <v>705</v>
      </c>
      <c r="F6" s="439" t="s">
        <v>48</v>
      </c>
      <c r="G6" s="851" t="s">
        <v>49</v>
      </c>
      <c r="H6" s="852" t="s">
        <v>703</v>
      </c>
      <c r="I6" s="853" t="s">
        <v>704</v>
      </c>
      <c r="J6" s="854" t="s">
        <v>911</v>
      </c>
    </row>
    <row r="7" spans="2:11">
      <c r="B7" s="855" t="s">
        <v>107</v>
      </c>
      <c r="C7" s="688"/>
      <c r="D7" s="689"/>
      <c r="E7" s="690"/>
      <c r="F7" s="856"/>
      <c r="G7" s="857"/>
      <c r="H7" s="689"/>
      <c r="I7" s="690"/>
      <c r="J7" s="797"/>
    </row>
    <row r="8" spans="2:11">
      <c r="B8" s="539" t="s">
        <v>108</v>
      </c>
      <c r="C8" s="1390">
        <v>1263971.2705620001</v>
      </c>
      <c r="D8" s="1391">
        <v>1131115.0828379998</v>
      </c>
      <c r="E8" s="1392">
        <v>1453721.1439139999</v>
      </c>
      <c r="F8" s="445">
        <v>0.28521064387769668</v>
      </c>
      <c r="G8" s="427">
        <v>0.15012198281028272</v>
      </c>
      <c r="H8" s="1393">
        <v>1263971.2705620001</v>
      </c>
      <c r="I8" s="1394">
        <v>1453721.1439139999</v>
      </c>
      <c r="J8" s="428">
        <v>0.15012198281028272</v>
      </c>
      <c r="K8" s="112"/>
    </row>
    <row r="9" spans="2:11">
      <c r="B9" s="539" t="s">
        <v>109</v>
      </c>
      <c r="C9" s="1390">
        <v>20356</v>
      </c>
      <c r="D9" s="1391">
        <v>23502</v>
      </c>
      <c r="E9" s="1392">
        <v>24227</v>
      </c>
      <c r="F9" s="445">
        <v>3.0848438430771896E-2</v>
      </c>
      <c r="G9" s="427">
        <v>0.19016506189821183</v>
      </c>
      <c r="H9" s="1393">
        <v>20356</v>
      </c>
      <c r="I9" s="1394">
        <v>24227</v>
      </c>
      <c r="J9" s="428">
        <v>0.19016506189821183</v>
      </c>
    </row>
    <row r="10" spans="2:11" s="145" customFormat="1">
      <c r="B10" s="540" t="s">
        <v>110</v>
      </c>
      <c r="C10" s="1390"/>
      <c r="D10" s="1391"/>
      <c r="E10" s="1392"/>
      <c r="F10" s="445"/>
      <c r="G10" s="427"/>
      <c r="H10" s="1393"/>
      <c r="I10" s="1394"/>
      <c r="J10" s="429"/>
    </row>
    <row r="11" spans="2:11" ht="15">
      <c r="B11" s="539" t="s">
        <v>111</v>
      </c>
      <c r="C11" s="1390">
        <v>90510.930236241911</v>
      </c>
      <c r="D11" s="1391">
        <v>114385.20952100767</v>
      </c>
      <c r="E11" s="1392">
        <v>92285.895357615911</v>
      </c>
      <c r="F11" s="445">
        <v>-0.19320080153661001</v>
      </c>
      <c r="G11" s="427">
        <v>1.9610505789092837E-2</v>
      </c>
      <c r="H11" s="1393">
        <v>90510.930236241911</v>
      </c>
      <c r="I11" s="1394">
        <v>92285.895357615911</v>
      </c>
      <c r="J11" s="428">
        <v>1.9610505789092837E-2</v>
      </c>
      <c r="K11" s="324"/>
    </row>
    <row r="12" spans="2:11">
      <c r="B12" s="539" t="s">
        <v>112</v>
      </c>
      <c r="C12" s="1390">
        <v>-15900</v>
      </c>
      <c r="D12" s="1391">
        <v>13651</v>
      </c>
      <c r="E12" s="1392">
        <v>4871</v>
      </c>
      <c r="F12" s="445">
        <v>-0.64317632407882208</v>
      </c>
      <c r="G12" s="427">
        <v>-1.3063522012578617</v>
      </c>
      <c r="H12" s="1393">
        <v>-15900</v>
      </c>
      <c r="I12" s="1394">
        <v>4871</v>
      </c>
      <c r="J12" s="428">
        <v>-1.3063522012578617</v>
      </c>
    </row>
    <row r="13" spans="2:11" s="145" customFormat="1">
      <c r="B13" s="540" t="s">
        <v>113</v>
      </c>
      <c r="C13" s="1390"/>
      <c r="D13" s="1391"/>
      <c r="E13" s="1392"/>
      <c r="F13" s="445"/>
      <c r="G13" s="427"/>
      <c r="H13" s="1393"/>
      <c r="I13" s="1394"/>
      <c r="J13" s="429"/>
    </row>
    <row r="14" spans="2:11" ht="15">
      <c r="B14" s="539" t="s">
        <v>114</v>
      </c>
      <c r="C14" s="1390">
        <v>214294</v>
      </c>
      <c r="D14" s="1391">
        <v>167661</v>
      </c>
      <c r="E14" s="1392">
        <v>179835</v>
      </c>
      <c r="F14" s="445">
        <v>7.2610803943672142E-2</v>
      </c>
      <c r="G14" s="427">
        <v>-0.16080244897197307</v>
      </c>
      <c r="H14" s="1393">
        <v>214294</v>
      </c>
      <c r="I14" s="1394">
        <v>179835</v>
      </c>
      <c r="J14" s="428">
        <v>-0.16080244897197307</v>
      </c>
    </row>
    <row r="15" spans="2:11">
      <c r="B15" s="539" t="s">
        <v>115</v>
      </c>
      <c r="C15" s="1390">
        <v>37013</v>
      </c>
      <c r="D15" s="1391">
        <v>24322</v>
      </c>
      <c r="E15" s="1392">
        <v>24472</v>
      </c>
      <c r="F15" s="445">
        <v>6.1672559822383288E-3</v>
      </c>
      <c r="G15" s="427">
        <v>-0.33882689865722854</v>
      </c>
      <c r="H15" s="1393">
        <v>37013</v>
      </c>
      <c r="I15" s="1394">
        <v>24472</v>
      </c>
      <c r="J15" s="428">
        <v>-0.33882689865722854</v>
      </c>
    </row>
    <row r="16" spans="2:11">
      <c r="B16" s="540" t="s">
        <v>116</v>
      </c>
      <c r="C16" s="1390"/>
      <c r="D16" s="1391"/>
      <c r="E16" s="1392"/>
      <c r="F16" s="445"/>
      <c r="G16" s="427"/>
      <c r="H16" s="1393"/>
      <c r="I16" s="1394"/>
      <c r="J16" s="428"/>
    </row>
    <row r="17" spans="2:10">
      <c r="B17" s="539" t="s">
        <v>117</v>
      </c>
      <c r="C17" s="1390">
        <v>16796</v>
      </c>
      <c r="D17" s="1391">
        <v>32369</v>
      </c>
      <c r="E17" s="1392">
        <v>32285</v>
      </c>
      <c r="F17" s="445">
        <v>-2.5950755352343036E-3</v>
      </c>
      <c r="G17" s="427">
        <v>0.92218385329840435</v>
      </c>
      <c r="H17" s="1393">
        <v>16796</v>
      </c>
      <c r="I17" s="1394">
        <v>32285</v>
      </c>
      <c r="J17" s="428">
        <v>0.92218385329840435</v>
      </c>
    </row>
    <row r="18" spans="2:10">
      <c r="B18" s="539" t="s">
        <v>118</v>
      </c>
      <c r="C18" s="1390">
        <v>29444</v>
      </c>
      <c r="D18" s="1391">
        <v>-2742</v>
      </c>
      <c r="E18" s="1392">
        <v>29758</v>
      </c>
      <c r="F18" s="445">
        <v>-11.852662290299051</v>
      </c>
      <c r="G18" s="427">
        <v>1.06643119141421E-2</v>
      </c>
      <c r="H18" s="1393">
        <v>29444</v>
      </c>
      <c r="I18" s="1394">
        <v>29758</v>
      </c>
      <c r="J18" s="428">
        <v>1.06643119141421E-2</v>
      </c>
    </row>
    <row r="19" spans="2:10" ht="15.5" thickBot="1">
      <c r="B19" s="540" t="s">
        <v>119</v>
      </c>
      <c r="C19" s="1390">
        <v>-144828.200798242</v>
      </c>
      <c r="D19" s="1391">
        <v>-377550.29235900752</v>
      </c>
      <c r="E19" s="1392">
        <v>-63758.039271615795</v>
      </c>
      <c r="F19" s="445">
        <v>-0.83112702979716113</v>
      </c>
      <c r="G19" s="427">
        <v>-0.55976778748749245</v>
      </c>
      <c r="H19" s="1393">
        <v>-144828.200798242</v>
      </c>
      <c r="I19" s="1394">
        <v>-63758.039271615795</v>
      </c>
      <c r="J19" s="428">
        <v>-0.55976778748749245</v>
      </c>
    </row>
    <row r="20" spans="2:10" ht="15" thickBot="1">
      <c r="B20" s="541" t="s">
        <v>120</v>
      </c>
      <c r="C20" s="1395">
        <v>1511657</v>
      </c>
      <c r="D20" s="1396">
        <v>1126713</v>
      </c>
      <c r="E20" s="1397">
        <v>1777697</v>
      </c>
      <c r="F20" s="443">
        <v>0.5777726892296442</v>
      </c>
      <c r="G20" s="444">
        <v>0.175992305132712</v>
      </c>
      <c r="H20" s="1398">
        <v>1511657</v>
      </c>
      <c r="I20" s="1399">
        <v>1777697</v>
      </c>
      <c r="J20" s="430">
        <v>0.175992305132712</v>
      </c>
    </row>
    <row r="21" spans="2:10" ht="15.5">
      <c r="B21" s="95"/>
      <c r="C21" s="95"/>
      <c r="D21" s="95"/>
      <c r="E21" s="95"/>
      <c r="F21" s="95"/>
      <c r="G21" s="95"/>
      <c r="H21" s="95"/>
      <c r="I21" s="95"/>
      <c r="J21" s="95"/>
    </row>
    <row r="22" spans="2:10" ht="15.5">
      <c r="B22" s="139" t="s">
        <v>121</v>
      </c>
      <c r="C22" s="139"/>
      <c r="D22" s="139"/>
      <c r="E22" s="139"/>
      <c r="F22" s="140"/>
      <c r="G22" s="140"/>
      <c r="H22" s="95"/>
      <c r="I22" s="95"/>
      <c r="J22" s="95"/>
    </row>
    <row r="23" spans="2:10" ht="15.5">
      <c r="B23" s="139" t="s">
        <v>122</v>
      </c>
      <c r="C23" s="139"/>
      <c r="D23" s="139"/>
      <c r="E23" s="139"/>
      <c r="F23" s="140"/>
      <c r="G23" s="140"/>
      <c r="H23" s="95"/>
      <c r="I23" s="95"/>
      <c r="J23" s="95"/>
    </row>
    <row r="24" spans="2:10" ht="15.5">
      <c r="B24" s="139" t="s">
        <v>822</v>
      </c>
      <c r="C24" s="139"/>
      <c r="D24" s="139"/>
      <c r="E24" s="139"/>
      <c r="F24" s="140"/>
      <c r="G24" s="140"/>
      <c r="H24" s="95"/>
      <c r="I24" s="95"/>
      <c r="J24" s="95"/>
    </row>
    <row r="25" spans="2:10" ht="26.75" customHeight="1">
      <c r="B25" s="1854" t="s">
        <v>823</v>
      </c>
      <c r="C25" s="1854"/>
      <c r="D25" s="1854"/>
      <c r="E25" s="1854"/>
      <c r="F25" s="1854"/>
      <c r="G25" s="1854"/>
      <c r="H25" s="1854"/>
      <c r="I25" s="95"/>
      <c r="J25" s="95"/>
    </row>
    <row r="26" spans="2:10" ht="27.5" customHeight="1">
      <c r="B26" s="1853" t="s">
        <v>824</v>
      </c>
      <c r="C26" s="1853"/>
      <c r="D26" s="1853"/>
      <c r="E26" s="1853"/>
      <c r="F26" s="141"/>
      <c r="G26" s="141"/>
      <c r="H26" s="95"/>
      <c r="I26" s="95"/>
      <c r="J26" s="95"/>
    </row>
    <row r="27" spans="2:10" ht="15.5">
      <c r="B27" s="141"/>
      <c r="C27" s="141"/>
      <c r="D27" s="141"/>
      <c r="E27" s="141"/>
      <c r="F27" s="141"/>
      <c r="G27" s="141"/>
      <c r="H27" s="95"/>
      <c r="I27" s="95"/>
      <c r="J27" s="95"/>
    </row>
    <row r="28" spans="2:10" ht="15.5">
      <c r="B28" s="95"/>
      <c r="C28" s="95"/>
      <c r="D28" s="95"/>
      <c r="E28" s="95"/>
      <c r="F28" s="95"/>
      <c r="G28" s="95"/>
      <c r="H28" s="95"/>
      <c r="I28" s="95"/>
      <c r="J28" s="95"/>
    </row>
    <row r="29" spans="2:10" ht="15.5">
      <c r="B29" s="95"/>
      <c r="C29" s="110"/>
      <c r="D29" s="110"/>
      <c r="E29" s="110"/>
      <c r="F29" s="111"/>
      <c r="G29" s="111"/>
      <c r="H29" s="95"/>
      <c r="I29" s="95"/>
      <c r="J29" s="95"/>
    </row>
    <row r="30" spans="2:10">
      <c r="C30" s="37"/>
      <c r="D30" s="37"/>
      <c r="E30" s="37"/>
      <c r="F30" s="38"/>
      <c r="G30" s="38"/>
    </row>
    <row r="31" spans="2:10" ht="15.75" customHeight="1">
      <c r="C31" s="37"/>
      <c r="D31" s="37"/>
      <c r="E31" s="37"/>
      <c r="F31" s="39"/>
      <c r="G31" s="38"/>
    </row>
    <row r="32" spans="2:10">
      <c r="C32" s="40"/>
      <c r="D32" s="40"/>
      <c r="E32" s="40"/>
      <c r="F32" s="39"/>
      <c r="G32" s="39"/>
    </row>
    <row r="33" spans="3:7">
      <c r="C33" s="37"/>
      <c r="D33" s="37"/>
      <c r="E33" s="37"/>
      <c r="F33" s="38"/>
      <c r="G33" s="38"/>
    </row>
    <row r="34" spans="3:7">
      <c r="C34" s="37"/>
      <c r="D34" s="37"/>
      <c r="E34" s="37"/>
      <c r="F34" s="39"/>
      <c r="G34" s="39"/>
    </row>
    <row r="35" spans="3:7">
      <c r="C35" s="40"/>
      <c r="D35" s="40"/>
      <c r="E35" s="40"/>
      <c r="F35" s="39"/>
      <c r="G35" s="39"/>
    </row>
    <row r="36" spans="3:7">
      <c r="C36" s="37"/>
      <c r="D36" s="37"/>
      <c r="E36" s="37"/>
      <c r="F36" s="39"/>
      <c r="G36" s="39"/>
    </row>
    <row r="37" spans="3:7">
      <c r="C37" s="37"/>
      <c r="D37" s="37"/>
      <c r="E37" s="37"/>
      <c r="F37" s="38"/>
      <c r="G37" s="39"/>
    </row>
    <row r="38" spans="3:7">
      <c r="C38" s="40"/>
      <c r="D38" s="40"/>
      <c r="E38" s="40"/>
      <c r="F38" s="39"/>
      <c r="G38" s="39"/>
    </row>
    <row r="39" spans="3:7">
      <c r="C39" s="40"/>
      <c r="D39" s="37"/>
      <c r="E39" s="37"/>
      <c r="F39" s="38"/>
      <c r="G39" s="38"/>
    </row>
    <row r="40" spans="3:7">
      <c r="C40" s="40"/>
      <c r="D40" s="37"/>
      <c r="E40" s="37"/>
      <c r="F40" s="38"/>
      <c r="G40" s="39"/>
    </row>
    <row r="41" spans="3:7">
      <c r="C41" s="37"/>
      <c r="D41" s="37"/>
      <c r="E41" s="37"/>
      <c r="F41" s="38"/>
      <c r="G41" s="38"/>
    </row>
    <row r="42" spans="3:7">
      <c r="C42" s="41"/>
      <c r="D42" s="41"/>
      <c r="E42" s="41"/>
      <c r="F42" s="42"/>
      <c r="G42" s="42"/>
    </row>
  </sheetData>
  <mergeCells count="5">
    <mergeCell ref="B26:E26"/>
    <mergeCell ref="B25:H25"/>
    <mergeCell ref="C5:E5"/>
    <mergeCell ref="F5:G5"/>
    <mergeCell ref="H5:I5"/>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G25"/>
  <sheetViews>
    <sheetView showGridLines="0" zoomScale="70" zoomScaleNormal="70" workbookViewId="0">
      <pane xSplit="2" topLeftCell="C1" activePane="topRight" state="frozen"/>
      <selection activeCell="I30" sqref="I30"/>
      <selection pane="topRight" activeCell="D10" sqref="D10"/>
    </sheetView>
  </sheetViews>
  <sheetFormatPr baseColWidth="10" defaultColWidth="11.453125" defaultRowHeight="14.5"/>
  <cols>
    <col min="2" max="2" width="43.453125" bestFit="1" customWidth="1"/>
    <col min="5" max="6" width="11.453125" customWidth="1"/>
    <col min="7" max="7" width="12.453125" customWidth="1"/>
  </cols>
  <sheetData>
    <row r="1" spans="1:7">
      <c r="A1" s="132" t="s">
        <v>39</v>
      </c>
    </row>
    <row r="3" spans="1:7" ht="15" thickBot="1"/>
    <row r="4" spans="1:7">
      <c r="B4" s="1858" t="s">
        <v>35</v>
      </c>
      <c r="C4" s="1850" t="s">
        <v>45</v>
      </c>
      <c r="D4" s="1851"/>
      <c r="E4" s="1852"/>
      <c r="F4" s="1850" t="s">
        <v>46</v>
      </c>
      <c r="G4" s="1852"/>
    </row>
    <row r="5" spans="1:7" ht="15" thickBot="1">
      <c r="B5" s="1859"/>
      <c r="C5" s="441" t="s">
        <v>249</v>
      </c>
      <c r="D5" s="440" t="s">
        <v>648</v>
      </c>
      <c r="E5" s="442" t="s">
        <v>705</v>
      </c>
      <c r="F5" s="1597" t="s">
        <v>48</v>
      </c>
      <c r="G5" s="851" t="s">
        <v>49</v>
      </c>
    </row>
    <row r="6" spans="1:7">
      <c r="B6" s="148" t="s">
        <v>107</v>
      </c>
      <c r="C6" s="1403"/>
      <c r="D6" s="1404"/>
      <c r="E6" s="1405"/>
      <c r="F6" s="1403"/>
      <c r="G6" s="1405"/>
    </row>
    <row r="7" spans="1:7">
      <c r="B7" s="149" t="s">
        <v>108</v>
      </c>
      <c r="C7" s="1406">
        <v>0.24721988387949873</v>
      </c>
      <c r="D7" s="1407">
        <v>0.20085136448428306</v>
      </c>
      <c r="E7" s="1408">
        <v>0.27105741079536477</v>
      </c>
      <c r="F7" s="1406" t="s">
        <v>912</v>
      </c>
      <c r="G7" s="1408" t="s">
        <v>913</v>
      </c>
    </row>
    <row r="8" spans="1:7">
      <c r="B8" s="149" t="s">
        <v>109</v>
      </c>
      <c r="C8" s="1406">
        <v>9.1088743396194757E-2</v>
      </c>
      <c r="D8" s="1407">
        <v>9.5197396268984699E-2</v>
      </c>
      <c r="E8" s="1408">
        <v>0.11297384037962604</v>
      </c>
      <c r="F8" s="1406" t="s">
        <v>914</v>
      </c>
      <c r="G8" s="1408" t="s">
        <v>915</v>
      </c>
    </row>
    <row r="9" spans="1:7">
      <c r="B9" s="150" t="s">
        <v>110</v>
      </c>
      <c r="C9" s="1406"/>
      <c r="D9" s="1407"/>
      <c r="E9" s="1408"/>
      <c r="F9" s="1406"/>
      <c r="G9" s="1408"/>
    </row>
    <row r="10" spans="1:7" ht="15">
      <c r="B10" s="151" t="s">
        <v>825</v>
      </c>
      <c r="C10" s="1406">
        <v>0.13157719483427732</v>
      </c>
      <c r="D10" s="1407">
        <v>0.17294105820659197</v>
      </c>
      <c r="E10" s="1408">
        <v>0.14658560321167258</v>
      </c>
      <c r="F10" s="1406" t="s">
        <v>916</v>
      </c>
      <c r="G10" s="1408" t="s">
        <v>717</v>
      </c>
    </row>
    <row r="11" spans="1:7">
      <c r="B11" s="151" t="s">
        <v>112</v>
      </c>
      <c r="C11" s="1406">
        <v>-0.20400052780770578</v>
      </c>
      <c r="D11" s="1407">
        <v>0.12905802723106657</v>
      </c>
      <c r="E11" s="1408">
        <v>4.5206281442095285E-2</v>
      </c>
      <c r="F11" s="1406" t="s">
        <v>917</v>
      </c>
      <c r="G11" s="1408" t="s">
        <v>918</v>
      </c>
    </row>
    <row r="12" spans="1:7">
      <c r="B12" s="152" t="s">
        <v>113</v>
      </c>
      <c r="C12" s="1406"/>
      <c r="D12" s="1407"/>
      <c r="E12" s="1408"/>
      <c r="F12" s="1406"/>
      <c r="G12" s="1408"/>
    </row>
    <row r="13" spans="1:7" ht="15">
      <c r="B13" s="151" t="s">
        <v>826</v>
      </c>
      <c r="C13" s="1406">
        <v>0.28915474825510201</v>
      </c>
      <c r="D13" s="1407">
        <v>0.20472097083450691</v>
      </c>
      <c r="E13" s="1408">
        <v>0.19310700388801746</v>
      </c>
      <c r="F13" s="1406" t="s">
        <v>919</v>
      </c>
      <c r="G13" s="1408" t="s">
        <v>920</v>
      </c>
    </row>
    <row r="14" spans="1:7">
      <c r="B14" s="149" t="s">
        <v>123</v>
      </c>
      <c r="C14" s="1406">
        <v>0.3141227067018304</v>
      </c>
      <c r="D14" s="1407">
        <v>0.19657338213588271</v>
      </c>
      <c r="E14" s="1408">
        <v>0.22619282818444716</v>
      </c>
      <c r="F14" s="1406" t="s">
        <v>921</v>
      </c>
      <c r="G14" s="1408" t="s">
        <v>922</v>
      </c>
    </row>
    <row r="15" spans="1:7">
      <c r="B15" s="153" t="s">
        <v>116</v>
      </c>
      <c r="C15" s="1406"/>
      <c r="D15" s="1407"/>
      <c r="E15" s="1408"/>
      <c r="F15" s="1406"/>
      <c r="G15" s="1408"/>
    </row>
    <row r="16" spans="1:7">
      <c r="B16" s="149" t="s">
        <v>124</v>
      </c>
      <c r="C16" s="1406">
        <v>9.6333093638135803E-2</v>
      </c>
      <c r="D16" s="1407">
        <v>0.18033522105257294</v>
      </c>
      <c r="E16" s="1408">
        <v>0.17540344898542673</v>
      </c>
      <c r="F16" s="1406" t="s">
        <v>923</v>
      </c>
      <c r="G16" s="1408" t="s">
        <v>924</v>
      </c>
    </row>
    <row r="17" spans="2:7" ht="15" thickBot="1">
      <c r="B17" s="858" t="s">
        <v>125</v>
      </c>
      <c r="C17" s="1409">
        <v>0.13761346222716339</v>
      </c>
      <c r="D17" s="1410">
        <v>-1.4364114857914048E-2</v>
      </c>
      <c r="E17" s="1411">
        <v>0.16513014375639448</v>
      </c>
      <c r="F17" s="1406" t="s">
        <v>925</v>
      </c>
      <c r="G17" s="1408" t="s">
        <v>926</v>
      </c>
    </row>
    <row r="18" spans="2:7" ht="15" thickBot="1">
      <c r="B18" s="154" t="s">
        <v>126</v>
      </c>
      <c r="C18" s="1412">
        <v>0.18236501440544542</v>
      </c>
      <c r="D18" s="1413">
        <v>0.13292776106360213</v>
      </c>
      <c r="E18" s="1414">
        <v>0.20261642275440292</v>
      </c>
      <c r="F18" s="1415" t="s">
        <v>882</v>
      </c>
      <c r="G18" s="1416" t="s">
        <v>927</v>
      </c>
    </row>
    <row r="19" spans="2:7">
      <c r="B19" s="741"/>
      <c r="C19" s="35"/>
      <c r="D19" s="35"/>
      <c r="E19" s="35"/>
    </row>
    <row r="20" spans="2:7" ht="72" customHeight="1">
      <c r="B20" s="1860" t="s">
        <v>827</v>
      </c>
      <c r="C20" s="1861"/>
      <c r="D20" s="1861"/>
      <c r="E20" s="1861"/>
      <c r="F20" s="1861"/>
      <c r="G20" s="1861"/>
    </row>
    <row r="21" spans="2:7">
      <c r="B21" s="1856"/>
      <c r="C21" s="1857"/>
      <c r="D21" s="1857"/>
      <c r="E21" s="1857"/>
    </row>
    <row r="22" spans="2:7">
      <c r="B22" s="1855"/>
      <c r="C22" s="1855"/>
      <c r="D22" s="1855"/>
      <c r="E22" s="1855"/>
    </row>
    <row r="23" spans="2:7">
      <c r="B23" s="1855"/>
      <c r="C23" s="1855"/>
      <c r="D23" s="1855"/>
      <c r="E23" s="1855"/>
    </row>
    <row r="24" spans="2:7">
      <c r="B24" s="1855"/>
      <c r="C24" s="1855"/>
      <c r="D24" s="1855"/>
      <c r="E24" s="1855"/>
    </row>
    <row r="25" spans="2:7">
      <c r="B25" s="1855"/>
      <c r="C25" s="1855"/>
      <c r="D25" s="1855"/>
      <c r="E25" s="1855"/>
    </row>
  </sheetData>
  <mergeCells count="6">
    <mergeCell ref="F4:G4"/>
    <mergeCell ref="B22:E25"/>
    <mergeCell ref="B21:E21"/>
    <mergeCell ref="B4:B5"/>
    <mergeCell ref="C4:E4"/>
    <mergeCell ref="B20:G20"/>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Z78"/>
  <sheetViews>
    <sheetView showGridLines="0" zoomScale="70" zoomScaleNormal="70" workbookViewId="0">
      <pane xSplit="2" topLeftCell="F1" activePane="topRight" state="frozen"/>
      <selection activeCell="N35" sqref="N35"/>
      <selection pane="topRight" activeCell="Q12" sqref="Q12"/>
    </sheetView>
  </sheetViews>
  <sheetFormatPr baseColWidth="10" defaultColWidth="11.453125" defaultRowHeight="14"/>
  <cols>
    <col min="1" max="1" width="11.453125" style="46"/>
    <col min="2" max="2" width="30.453125" style="46" customWidth="1"/>
    <col min="3" max="5" width="7.54296875" style="46" bestFit="1" customWidth="1"/>
    <col min="6" max="6" width="9.81640625" style="46" customWidth="1"/>
    <col min="7" max="7" width="8.1796875" style="46" customWidth="1"/>
    <col min="8" max="8" width="7.81640625" style="46" customWidth="1"/>
    <col min="9" max="9" width="8.81640625" style="46" bestFit="1" customWidth="1"/>
    <col min="10" max="12" width="11.453125" style="46"/>
    <col min="13" max="13" width="10" style="46" customWidth="1"/>
    <col min="14" max="14" width="31.81640625" style="53" bestFit="1" customWidth="1"/>
    <col min="15" max="20" width="11.453125" style="53"/>
    <col min="21" max="16384" width="11.453125" style="46"/>
  </cols>
  <sheetData>
    <row r="1" spans="1:26" ht="14.75" customHeight="1">
      <c r="A1" s="273" t="s">
        <v>39</v>
      </c>
      <c r="B1" s="53"/>
      <c r="C1" s="53"/>
      <c r="D1" s="53"/>
      <c r="E1" s="53"/>
      <c r="F1" s="53"/>
      <c r="G1" s="53"/>
      <c r="H1" s="53"/>
      <c r="I1" s="53"/>
      <c r="J1" s="53"/>
      <c r="K1" s="53"/>
      <c r="L1" s="53"/>
      <c r="M1" s="53"/>
    </row>
    <row r="2" spans="1:26" ht="14.75" customHeight="1">
      <c r="A2" s="273"/>
      <c r="B2" s="53"/>
      <c r="C2" s="53"/>
      <c r="D2" s="53"/>
      <c r="E2" s="53"/>
      <c r="F2" s="53"/>
      <c r="G2" s="53"/>
      <c r="H2" s="53"/>
      <c r="I2" s="53"/>
      <c r="J2" s="53"/>
      <c r="K2" s="53"/>
      <c r="L2" s="53"/>
      <c r="M2" s="53"/>
    </row>
    <row r="3" spans="1:26" ht="14.75" customHeight="1">
      <c r="A3" s="53"/>
      <c r="B3" s="53"/>
      <c r="C3" s="53"/>
      <c r="D3" s="53"/>
      <c r="E3" s="53"/>
      <c r="F3" s="53"/>
      <c r="G3" s="53"/>
      <c r="H3" s="53"/>
      <c r="I3" s="53"/>
      <c r="J3" s="53"/>
      <c r="K3" s="53"/>
      <c r="L3" s="53"/>
      <c r="M3" s="53"/>
    </row>
    <row r="4" spans="1:26" ht="14.25" customHeight="1" thickBot="1">
      <c r="A4" s="53"/>
      <c r="J4" s="53"/>
      <c r="K4" s="53"/>
      <c r="L4" s="53"/>
      <c r="M4" s="53"/>
    </row>
    <row r="5" spans="1:26" ht="14.25" customHeight="1">
      <c r="A5" s="53"/>
      <c r="B5" s="1418" t="s">
        <v>685</v>
      </c>
      <c r="C5" s="1862" t="s">
        <v>127</v>
      </c>
      <c r="D5" s="1862"/>
      <c r="E5" s="1862"/>
      <c r="F5" s="1862" t="s">
        <v>128</v>
      </c>
      <c r="G5" s="1863"/>
      <c r="H5" s="1864" t="s">
        <v>686</v>
      </c>
      <c r="I5" s="1864"/>
      <c r="J5" s="1862" t="s">
        <v>129</v>
      </c>
      <c r="K5" s="1864"/>
      <c r="L5" s="1863"/>
      <c r="M5" s="53"/>
      <c r="N5" s="1869" t="s">
        <v>687</v>
      </c>
      <c r="O5" s="1871" t="s">
        <v>144</v>
      </c>
      <c r="P5" s="1872"/>
      <c r="Q5" s="1873"/>
      <c r="R5" s="1864" t="s">
        <v>46</v>
      </c>
      <c r="S5" s="1863"/>
      <c r="T5" s="1871" t="s">
        <v>145</v>
      </c>
      <c r="U5" s="1872"/>
      <c r="V5" s="1873"/>
      <c r="W5" s="1862" t="s">
        <v>46</v>
      </c>
      <c r="X5" s="1863"/>
      <c r="Y5" s="1865" t="s">
        <v>146</v>
      </c>
      <c r="Z5" s="1866"/>
    </row>
    <row r="6" spans="1:26" ht="15" customHeight="1" thickBot="1">
      <c r="A6" s="53"/>
      <c r="B6" s="1417" t="s">
        <v>790</v>
      </c>
      <c r="C6" s="742" t="s">
        <v>703</v>
      </c>
      <c r="D6" s="742" t="s">
        <v>646</v>
      </c>
      <c r="E6" s="743" t="s">
        <v>704</v>
      </c>
      <c r="F6" s="1402" t="s">
        <v>48</v>
      </c>
      <c r="G6" s="1401" t="s">
        <v>49</v>
      </c>
      <c r="H6" s="1400" t="s">
        <v>48</v>
      </c>
      <c r="I6" s="1400" t="s">
        <v>49</v>
      </c>
      <c r="J6" s="1429" t="s">
        <v>703</v>
      </c>
      <c r="K6" s="1430" t="s">
        <v>646</v>
      </c>
      <c r="L6" s="1580" t="s">
        <v>704</v>
      </c>
      <c r="M6" s="53"/>
      <c r="N6" s="1870"/>
      <c r="O6" s="1874" t="s">
        <v>147</v>
      </c>
      <c r="P6" s="1875"/>
      <c r="Q6" s="1876"/>
      <c r="R6" s="1877"/>
      <c r="S6" s="1878"/>
      <c r="T6" s="1874" t="s">
        <v>147</v>
      </c>
      <c r="U6" s="1875"/>
      <c r="V6" s="1876"/>
      <c r="W6" s="1879"/>
      <c r="X6" s="1878"/>
      <c r="Y6" s="1867" t="s">
        <v>704</v>
      </c>
      <c r="Z6" s="1868"/>
    </row>
    <row r="7" spans="1:26" ht="14.75" customHeight="1" thickBot="1">
      <c r="A7" s="53"/>
      <c r="B7" s="861" t="s">
        <v>130</v>
      </c>
      <c r="C7" s="625">
        <v>115411.52998256982</v>
      </c>
      <c r="D7" s="626">
        <v>117601.32818784549</v>
      </c>
      <c r="E7" s="626">
        <v>118770.64919249289</v>
      </c>
      <c r="F7" s="744">
        <v>1169.3210046473978</v>
      </c>
      <c r="G7" s="1583">
        <v>3359.1192099230684</v>
      </c>
      <c r="H7" s="1420">
        <v>9.9430935233966178E-3</v>
      </c>
      <c r="I7" s="1420">
        <v>2.910557732343011E-2</v>
      </c>
      <c r="J7" s="1419">
        <v>0.81427789091382352</v>
      </c>
      <c r="K7" s="1420">
        <v>0.82365343575984895</v>
      </c>
      <c r="L7" s="1428">
        <v>0.82555929232094305</v>
      </c>
      <c r="M7" s="53"/>
      <c r="N7" s="1431" t="s">
        <v>220</v>
      </c>
      <c r="O7" s="756" t="s">
        <v>703</v>
      </c>
      <c r="P7" s="757" t="s">
        <v>646</v>
      </c>
      <c r="Q7" s="757" t="s">
        <v>704</v>
      </c>
      <c r="R7" s="859" t="s">
        <v>48</v>
      </c>
      <c r="S7" s="860" t="s">
        <v>49</v>
      </c>
      <c r="T7" s="756" t="s">
        <v>703</v>
      </c>
      <c r="U7" s="757" t="s">
        <v>646</v>
      </c>
      <c r="V7" s="757" t="s">
        <v>704</v>
      </c>
      <c r="W7" s="859" t="s">
        <v>48</v>
      </c>
      <c r="X7" s="860" t="s">
        <v>49</v>
      </c>
      <c r="Y7" s="862" t="s">
        <v>148</v>
      </c>
      <c r="Z7" s="863" t="s">
        <v>149</v>
      </c>
    </row>
    <row r="8" spans="1:26" s="170" customFormat="1" ht="14.75" customHeight="1">
      <c r="A8" s="192"/>
      <c r="B8" s="161" t="s">
        <v>131</v>
      </c>
      <c r="C8" s="627">
        <v>51834.708747952536</v>
      </c>
      <c r="D8" s="628">
        <v>53068.005857874465</v>
      </c>
      <c r="E8" s="628">
        <v>54547.905206244555</v>
      </c>
      <c r="F8" s="745">
        <v>1479.8993483700906</v>
      </c>
      <c r="G8" s="746">
        <v>2713.1964582920191</v>
      </c>
      <c r="H8" s="1581">
        <v>2.7886846781722374E-2</v>
      </c>
      <c r="I8" s="1581">
        <v>5.234323725990242E-2</v>
      </c>
      <c r="J8" s="1422">
        <v>0.36571612317928381</v>
      </c>
      <c r="K8" s="1581">
        <v>0.37167646001365179</v>
      </c>
      <c r="L8" s="1421">
        <v>0.37915537488283346</v>
      </c>
      <c r="M8" s="192"/>
      <c r="N8" s="864" t="s">
        <v>130</v>
      </c>
      <c r="O8" s="633">
        <v>78328.548481600665</v>
      </c>
      <c r="P8" s="634">
        <v>79978.434328071657</v>
      </c>
      <c r="Q8" s="635">
        <v>79947.291807523987</v>
      </c>
      <c r="R8" s="1587">
        <v>-3.8938647410780014E-4</v>
      </c>
      <c r="S8" s="1588">
        <v>2.0666070766057532E-2</v>
      </c>
      <c r="T8" s="758">
        <v>9841.870202324666</v>
      </c>
      <c r="U8" s="759">
        <v>10011.328850768999</v>
      </c>
      <c r="V8" s="760">
        <v>10525.596675776333</v>
      </c>
      <c r="W8" s="1587">
        <v>5.1368587794199838E-2</v>
      </c>
      <c r="X8" s="1588">
        <v>6.9471193929195429E-2</v>
      </c>
      <c r="Y8" s="1586">
        <v>0.67312330404082021</v>
      </c>
      <c r="Z8" s="1585">
        <v>0.32687669595917979</v>
      </c>
    </row>
    <row r="9" spans="1:26" ht="14.75" customHeight="1">
      <c r="A9" s="53"/>
      <c r="B9" s="162" t="s">
        <v>132</v>
      </c>
      <c r="C9" s="629">
        <v>30063.084106507293</v>
      </c>
      <c r="D9" s="630">
        <v>32318.025974731023</v>
      </c>
      <c r="E9" s="630">
        <v>32977.091409355278</v>
      </c>
      <c r="F9" s="751">
        <v>659.06543462425543</v>
      </c>
      <c r="G9" s="752">
        <v>2914.0073028479856</v>
      </c>
      <c r="H9" s="1582">
        <v>2.0393121632477529E-2</v>
      </c>
      <c r="I9" s="1582">
        <v>9.6929752533847058E-2</v>
      </c>
      <c r="J9" s="1423">
        <v>0.212107964640177</v>
      </c>
      <c r="K9" s="1582">
        <v>0.22634823552795896</v>
      </c>
      <c r="L9" s="1424">
        <v>0.22921946147307218</v>
      </c>
      <c r="M9" s="53"/>
      <c r="N9" s="156" t="s">
        <v>131</v>
      </c>
      <c r="O9" s="636">
        <v>22594.038255703334</v>
      </c>
      <c r="P9" s="637">
        <v>23500.615056981998</v>
      </c>
      <c r="Q9" s="638">
        <v>23511.564608883335</v>
      </c>
      <c r="R9" s="1589">
        <v>4.6592618426322119E-4</v>
      </c>
      <c r="S9" s="1589">
        <v>4.060922367201858E-2</v>
      </c>
      <c r="T9" s="761">
        <v>7760.2257798330002</v>
      </c>
      <c r="U9" s="762">
        <v>7867.744451624666</v>
      </c>
      <c r="V9" s="763">
        <v>8414.6905341183319</v>
      </c>
      <c r="W9" s="1589">
        <v>6.9517520028338442E-2</v>
      </c>
      <c r="X9" s="1589">
        <v>8.4335787753254676E-2</v>
      </c>
      <c r="Y9" s="639">
        <v>0.43102598569068001</v>
      </c>
      <c r="Z9" s="640">
        <v>0.56897401430932004</v>
      </c>
    </row>
    <row r="10" spans="1:26" ht="14.75" customHeight="1">
      <c r="A10" s="53"/>
      <c r="B10" s="162" t="s">
        <v>133</v>
      </c>
      <c r="C10" s="629">
        <v>21771.624641445236</v>
      </c>
      <c r="D10" s="630">
        <v>20749.979883143442</v>
      </c>
      <c r="E10" s="630">
        <v>21570.813796889281</v>
      </c>
      <c r="F10" s="751">
        <v>820.8339137458388</v>
      </c>
      <c r="G10" s="748">
        <v>-200.81084455595555</v>
      </c>
      <c r="H10" s="1582">
        <v>3.9558299254673246E-2</v>
      </c>
      <c r="I10" s="1582">
        <v>-9.2235121569056444E-3</v>
      </c>
      <c r="J10" s="1423">
        <v>0.15360815853910675</v>
      </c>
      <c r="K10" s="1582">
        <v>0.14532822448569283</v>
      </c>
      <c r="L10" s="1424">
        <v>0.14993591340976131</v>
      </c>
      <c r="M10" s="53"/>
      <c r="N10" s="157" t="s">
        <v>132</v>
      </c>
      <c r="O10" s="641">
        <v>13126.291004304336</v>
      </c>
      <c r="P10" s="642">
        <v>14539.541887195999</v>
      </c>
      <c r="Q10" s="643">
        <v>14110.281702089002</v>
      </c>
      <c r="R10" s="1590">
        <v>-2.9523638945255781E-2</v>
      </c>
      <c r="S10" s="1591">
        <v>7.4963346269102171E-2</v>
      </c>
      <c r="T10" s="764">
        <v>4495.2460979166663</v>
      </c>
      <c r="U10" s="765">
        <v>4730.8387510319999</v>
      </c>
      <c r="V10" s="766">
        <v>5115.9296168163337</v>
      </c>
      <c r="W10" s="1591">
        <v>8.1400125020183456E-2</v>
      </c>
      <c r="X10" s="1591">
        <v>0.13807553699614461</v>
      </c>
      <c r="Y10" s="644">
        <v>0.42788132910005677</v>
      </c>
      <c r="Z10" s="645">
        <v>0.57211867089994328</v>
      </c>
    </row>
    <row r="11" spans="1:26" s="170" customFormat="1" ht="14.75" customHeight="1">
      <c r="A11" s="192"/>
      <c r="B11" s="161" t="s">
        <v>749</v>
      </c>
      <c r="C11" s="627">
        <v>63576.821234617295</v>
      </c>
      <c r="D11" s="628">
        <v>64533.322329971037</v>
      </c>
      <c r="E11" s="628">
        <v>64222.74398624833</v>
      </c>
      <c r="F11" s="745">
        <v>-310.57834372270736</v>
      </c>
      <c r="G11" s="746">
        <v>645.92275163103477</v>
      </c>
      <c r="H11" s="1581">
        <v>-4.8126817667105692E-3</v>
      </c>
      <c r="I11" s="1581">
        <v>1.0159720776969694E-2</v>
      </c>
      <c r="J11" s="1422">
        <v>0.44856176773453982</v>
      </c>
      <c r="K11" s="1581">
        <v>0.45197697574619727</v>
      </c>
      <c r="L11" s="1421">
        <v>0.44640391743810959</v>
      </c>
      <c r="M11" s="192"/>
      <c r="N11" s="157" t="s">
        <v>133</v>
      </c>
      <c r="O11" s="641">
        <v>9467.7472513990015</v>
      </c>
      <c r="P11" s="642">
        <v>8961.0731697859992</v>
      </c>
      <c r="Q11" s="643">
        <v>9401.282906794333</v>
      </c>
      <c r="R11" s="1591">
        <v>4.9124667176313919E-2</v>
      </c>
      <c r="S11" s="1590">
        <v>-7.0200801563272686E-3</v>
      </c>
      <c r="T11" s="764">
        <v>3264.9796819163334</v>
      </c>
      <c r="U11" s="765">
        <v>3136.9057005926666</v>
      </c>
      <c r="V11" s="766">
        <v>3298.760917302001</v>
      </c>
      <c r="W11" s="1591">
        <v>5.1597093492085078E-2</v>
      </c>
      <c r="X11" s="1590">
        <v>1.0346537705202552E-2</v>
      </c>
      <c r="Y11" s="644">
        <v>0.43583348293285479</v>
      </c>
      <c r="Z11" s="645">
        <v>0.56416651706714527</v>
      </c>
    </row>
    <row r="12" spans="1:26" ht="14.75" customHeight="1">
      <c r="A12" s="53"/>
      <c r="B12" s="162" t="s">
        <v>134</v>
      </c>
      <c r="C12" s="629">
        <v>7294.4940011858826</v>
      </c>
      <c r="D12" s="630">
        <v>7956.4526997249895</v>
      </c>
      <c r="E12" s="630">
        <v>7589.5671390950674</v>
      </c>
      <c r="F12" s="747">
        <v>-366.88556062992211</v>
      </c>
      <c r="G12" s="752">
        <v>295.07313790918488</v>
      </c>
      <c r="H12" s="1582">
        <v>-4.6111700084964125E-2</v>
      </c>
      <c r="I12" s="1582">
        <v>4.045148818563904E-2</v>
      </c>
      <c r="J12" s="1423">
        <v>5.1465786749956756E-2</v>
      </c>
      <c r="K12" s="1582">
        <v>5.5725217593813929E-2</v>
      </c>
      <c r="L12" s="1424">
        <v>5.2754091343045713E-2</v>
      </c>
      <c r="M12" s="53"/>
      <c r="N12" s="158" t="s">
        <v>749</v>
      </c>
      <c r="O12" s="636">
        <v>55734.510225897327</v>
      </c>
      <c r="P12" s="637">
        <v>56477.819271089655</v>
      </c>
      <c r="Q12" s="638">
        <v>56435.727198640663</v>
      </c>
      <c r="R12" s="1589">
        <v>-7.4528501617510123E-4</v>
      </c>
      <c r="S12" s="1589">
        <v>1.2581378573189861E-2</v>
      </c>
      <c r="T12" s="761">
        <v>2081.6444224916663</v>
      </c>
      <c r="U12" s="762">
        <v>2143.5843991443335</v>
      </c>
      <c r="V12" s="763">
        <v>2110.9061416579998</v>
      </c>
      <c r="W12" s="1589">
        <v>-1.5244679658696025E-2</v>
      </c>
      <c r="X12" s="1589">
        <v>1.4057020906244944E-2</v>
      </c>
      <c r="Y12" s="639">
        <v>0.87874985862835353</v>
      </c>
      <c r="Z12" s="640">
        <v>0.12125014137164647</v>
      </c>
    </row>
    <row r="13" spans="1:26" ht="14.75" customHeight="1">
      <c r="A13" s="53"/>
      <c r="B13" s="162" t="s">
        <v>135</v>
      </c>
      <c r="C13" s="629">
        <v>16498.967996901003</v>
      </c>
      <c r="D13" s="630">
        <v>16251.451319214386</v>
      </c>
      <c r="E13" s="630">
        <v>15939.965464538434</v>
      </c>
      <c r="F13" s="747">
        <v>-311.48585467595149</v>
      </c>
      <c r="G13" s="750">
        <v>-559.00253236256867</v>
      </c>
      <c r="H13" s="1582">
        <v>-1.9166648476968695E-2</v>
      </c>
      <c r="I13" s="1582">
        <v>-3.3881060467998103E-2</v>
      </c>
      <c r="J13" s="1423">
        <v>0.11640730232759432</v>
      </c>
      <c r="K13" s="1582">
        <v>0.11382153519366718</v>
      </c>
      <c r="L13" s="1424">
        <v>0.11079662103384702</v>
      </c>
      <c r="M13" s="53"/>
      <c r="N13" s="157" t="s">
        <v>134</v>
      </c>
      <c r="O13" s="641">
        <v>4141.2023309243332</v>
      </c>
      <c r="P13" s="642">
        <v>4737.958771675666</v>
      </c>
      <c r="Q13" s="643">
        <v>4529.3956234873322</v>
      </c>
      <c r="R13" s="1592">
        <v>-4.4019620735233134E-2</v>
      </c>
      <c r="S13" s="1591">
        <v>9.3739272207053137E-2</v>
      </c>
      <c r="T13" s="764">
        <v>836.99335674199983</v>
      </c>
      <c r="U13" s="765">
        <v>856.4452244260001</v>
      </c>
      <c r="V13" s="766">
        <v>829.52995090100001</v>
      </c>
      <c r="W13" s="1590">
        <v>-3.1426730814033133E-2</v>
      </c>
      <c r="X13" s="1590">
        <v>-8.9169236301362975E-3</v>
      </c>
      <c r="Y13" s="644">
        <v>0.59679235198483127</v>
      </c>
      <c r="Z13" s="645">
        <v>0.40320764801516873</v>
      </c>
    </row>
    <row r="14" spans="1:26" ht="14.75" customHeight="1">
      <c r="A14" s="53"/>
      <c r="B14" s="162" t="s">
        <v>136</v>
      </c>
      <c r="C14" s="629">
        <v>21049.754008030304</v>
      </c>
      <c r="D14" s="630">
        <v>21708.969930551524</v>
      </c>
      <c r="E14" s="630">
        <v>21870.274902683788</v>
      </c>
      <c r="F14" s="749">
        <v>161.30497213226408</v>
      </c>
      <c r="G14" s="752">
        <v>820.52089465348399</v>
      </c>
      <c r="H14" s="1582">
        <v>7.4303374433835057E-3</v>
      </c>
      <c r="I14" s="1582">
        <v>3.8980070472104389E-2</v>
      </c>
      <c r="J14" s="1423">
        <v>0.148515051316817</v>
      </c>
      <c r="K14" s="1582">
        <v>0.15204477658232812</v>
      </c>
      <c r="L14" s="1424">
        <v>0.15201742850004832</v>
      </c>
      <c r="M14" s="53"/>
      <c r="N14" s="157" t="s">
        <v>135</v>
      </c>
      <c r="O14" s="641">
        <v>16349.485231508666</v>
      </c>
      <c r="P14" s="642">
        <v>16121.497151647336</v>
      </c>
      <c r="Q14" s="643">
        <v>15808.318504389666</v>
      </c>
      <c r="R14" s="1592">
        <v>-1.9426151573377126E-2</v>
      </c>
      <c r="S14" s="1592">
        <v>-3.3099924520930246E-2</v>
      </c>
      <c r="T14" s="764">
        <v>39.672844111333326</v>
      </c>
      <c r="U14" s="765">
        <v>34.580219867666671</v>
      </c>
      <c r="V14" s="766">
        <v>35.684754802333337</v>
      </c>
      <c r="W14" s="1590">
        <v>3.1941235159682613E-2</v>
      </c>
      <c r="X14" s="1590">
        <v>-0.10052441155487291</v>
      </c>
      <c r="Y14" s="644">
        <v>0.99174107619984231</v>
      </c>
      <c r="Z14" s="645">
        <v>8.2589238001576915E-3</v>
      </c>
    </row>
    <row r="15" spans="1:26" ht="14.75" customHeight="1">
      <c r="A15" s="53"/>
      <c r="B15" s="162" t="s">
        <v>137</v>
      </c>
      <c r="C15" s="629">
        <v>12723.3160868134</v>
      </c>
      <c r="D15" s="630">
        <v>12754.789021590186</v>
      </c>
      <c r="E15" s="630">
        <v>12960.649597630409</v>
      </c>
      <c r="F15" s="751">
        <v>205.86057604022244</v>
      </c>
      <c r="G15" s="748">
        <v>237.33351081700857</v>
      </c>
      <c r="H15" s="1582">
        <v>1.6139865245262675E-2</v>
      </c>
      <c r="I15" s="1582">
        <v>1.8653431951044963E-2</v>
      </c>
      <c r="J15" s="1423">
        <v>8.9768457191105766E-2</v>
      </c>
      <c r="K15" s="1582">
        <v>8.9331693458803485E-2</v>
      </c>
      <c r="L15" s="1424">
        <v>9.0087785009057397E-2</v>
      </c>
      <c r="M15" s="53"/>
      <c r="N15" s="157" t="s">
        <v>136</v>
      </c>
      <c r="O15" s="641">
        <v>19099.910641817998</v>
      </c>
      <c r="P15" s="642">
        <v>19793.655562967328</v>
      </c>
      <c r="Q15" s="643">
        <v>20048.821667676995</v>
      </c>
      <c r="R15" s="1591">
        <v>1.2891307717159073E-2</v>
      </c>
      <c r="S15" s="1591">
        <v>4.9681437973925435E-2</v>
      </c>
      <c r="T15" s="764">
        <v>517.54993192866652</v>
      </c>
      <c r="U15" s="765">
        <v>509.66383816533329</v>
      </c>
      <c r="V15" s="766">
        <v>493.73354446033335</v>
      </c>
      <c r="W15" s="1590">
        <v>-3.125647242767926E-2</v>
      </c>
      <c r="X15" s="1590">
        <v>-4.6017564681306466E-2</v>
      </c>
      <c r="Y15" s="644">
        <v>0.91671557659372283</v>
      </c>
      <c r="Z15" s="645">
        <v>8.3284423406277175E-2</v>
      </c>
    </row>
    <row r="16" spans="1:26" ht="14.75" customHeight="1">
      <c r="A16" s="53"/>
      <c r="B16" s="162" t="s">
        <v>138</v>
      </c>
      <c r="C16" s="629">
        <v>6010.289141686706</v>
      </c>
      <c r="D16" s="630">
        <v>5861.6593588899459</v>
      </c>
      <c r="E16" s="630">
        <v>5862.2868823006311</v>
      </c>
      <c r="F16" s="749">
        <v>0.62752341068517126</v>
      </c>
      <c r="G16" s="748">
        <v>-148.00225938607491</v>
      </c>
      <c r="H16" s="1582">
        <v>1.0705559164470024E-4</v>
      </c>
      <c r="I16" s="1582">
        <v>-2.4624815195586458E-2</v>
      </c>
      <c r="J16" s="1423">
        <v>4.2405170149066002E-2</v>
      </c>
      <c r="K16" s="1582">
        <v>4.1053752917584528E-2</v>
      </c>
      <c r="L16" s="1424">
        <v>4.0747991552111146E-2</v>
      </c>
      <c r="M16" s="53"/>
      <c r="N16" s="157" t="s">
        <v>137</v>
      </c>
      <c r="O16" s="641">
        <v>11108.298168431667</v>
      </c>
      <c r="P16" s="642">
        <v>11030.393415808665</v>
      </c>
      <c r="Q16" s="643">
        <v>11198.968202146667</v>
      </c>
      <c r="R16" s="1591">
        <v>1.5282753749870981E-2</v>
      </c>
      <c r="S16" s="1590">
        <v>8.1623694593175866E-3</v>
      </c>
      <c r="T16" s="764">
        <v>428.72277308066651</v>
      </c>
      <c r="U16" s="765">
        <v>458.8688428866667</v>
      </c>
      <c r="V16" s="766">
        <v>477.59278800300007</v>
      </c>
      <c r="W16" s="1590">
        <v>4.0804568465673485E-2</v>
      </c>
      <c r="X16" s="1590">
        <v>0.11398978078810473</v>
      </c>
      <c r="Y16" s="644">
        <v>0.86407460658408441</v>
      </c>
      <c r="Z16" s="645">
        <v>0.13592539341591559</v>
      </c>
    </row>
    <row r="17" spans="1:26" s="170" customFormat="1" ht="14.75" customHeight="1">
      <c r="A17" s="192"/>
      <c r="B17" s="163" t="s">
        <v>44</v>
      </c>
      <c r="C17" s="627">
        <v>13243.701350529605</v>
      </c>
      <c r="D17" s="628">
        <v>12057.03268323042</v>
      </c>
      <c r="E17" s="628">
        <v>12147.093950881628</v>
      </c>
      <c r="F17" s="1584">
        <v>90.061267651208254</v>
      </c>
      <c r="G17" s="753">
        <v>-1096.6073996479772</v>
      </c>
      <c r="H17" s="1581">
        <v>7.4696046711784092E-3</v>
      </c>
      <c r="I17" s="1581">
        <v>-8.280218427034558E-2</v>
      </c>
      <c r="J17" s="1422">
        <v>9.3439998631250104E-2</v>
      </c>
      <c r="K17" s="1581">
        <v>8.4444763912436077E-2</v>
      </c>
      <c r="L17" s="1421">
        <v>8.4432865813447888E-2</v>
      </c>
      <c r="M17" s="192"/>
      <c r="N17" s="157" t="s">
        <v>138</v>
      </c>
      <c r="O17" s="641">
        <v>5035.6138532146679</v>
      </c>
      <c r="P17" s="642">
        <v>4794.3143689906647</v>
      </c>
      <c r="Q17" s="643">
        <v>4850.2232009399977</v>
      </c>
      <c r="R17" s="1590">
        <v>1.166148642878917E-2</v>
      </c>
      <c r="S17" s="1590">
        <v>-3.6815899248573092E-2</v>
      </c>
      <c r="T17" s="764">
        <v>258.70551662899999</v>
      </c>
      <c r="U17" s="765">
        <v>284.02627379866675</v>
      </c>
      <c r="V17" s="766">
        <v>274.36510349133329</v>
      </c>
      <c r="W17" s="1590">
        <v>-3.4015058459633263E-2</v>
      </c>
      <c r="X17" s="1590">
        <v>6.0530548657723893E-2</v>
      </c>
      <c r="Y17" s="644">
        <v>0.82736026030792731</v>
      </c>
      <c r="Z17" s="645">
        <v>0.17263973969207269</v>
      </c>
    </row>
    <row r="18" spans="1:26" s="170" customFormat="1" ht="14.75" customHeight="1">
      <c r="A18" s="192"/>
      <c r="B18" s="163" t="s">
        <v>139</v>
      </c>
      <c r="C18" s="627">
        <v>1729.56080932035</v>
      </c>
      <c r="D18" s="628">
        <v>1714.5614448691285</v>
      </c>
      <c r="E18" s="628">
        <v>1832.4553814686963</v>
      </c>
      <c r="F18" s="745">
        <v>117.89393659956772</v>
      </c>
      <c r="G18" s="746">
        <v>102.89457214834624</v>
      </c>
      <c r="H18" s="1581">
        <v>6.8760403397830183E-2</v>
      </c>
      <c r="I18" s="1581">
        <v>5.9491734314204292E-2</v>
      </c>
      <c r="J18" s="1422">
        <v>1.2202794020955076E-2</v>
      </c>
      <c r="K18" s="1581">
        <v>1.2008405403654148E-2</v>
      </c>
      <c r="L18" s="1421">
        <v>1.2737158365474522E-2</v>
      </c>
      <c r="M18" s="192"/>
      <c r="N18" s="159" t="s">
        <v>44</v>
      </c>
      <c r="O18" s="636">
        <v>12922.403532103335</v>
      </c>
      <c r="P18" s="637">
        <v>12044.828754683336</v>
      </c>
      <c r="Q18" s="638">
        <v>12136.098065819999</v>
      </c>
      <c r="R18" s="1593">
        <v>7.577468554808231E-3</v>
      </c>
      <c r="S18" s="1589">
        <v>-6.0848236501042985E-2</v>
      </c>
      <c r="T18" s="761">
        <v>84.756776613333344</v>
      </c>
      <c r="U18" s="762">
        <v>3.2475104833333339</v>
      </c>
      <c r="V18" s="763">
        <v>2.9801309833333334</v>
      </c>
      <c r="W18" s="1589">
        <v>-8.233368340833036E-2</v>
      </c>
      <c r="X18" s="1589">
        <v>-0.96483902405905653</v>
      </c>
      <c r="Y18" s="639">
        <v>0.99909477237056921</v>
      </c>
      <c r="Z18" s="640">
        <v>9.0522762943079371E-4</v>
      </c>
    </row>
    <row r="19" spans="1:26" s="170" customFormat="1" ht="14.75" customHeight="1">
      <c r="A19" s="192"/>
      <c r="B19" s="163" t="s">
        <v>140</v>
      </c>
      <c r="C19" s="627">
        <v>9361.5090723939556</v>
      </c>
      <c r="D19" s="628">
        <v>9628.0941040301987</v>
      </c>
      <c r="E19" s="628">
        <v>9468.6400768817366</v>
      </c>
      <c r="F19" s="745">
        <v>-159.45402714846205</v>
      </c>
      <c r="G19" s="746">
        <v>107.13100448778096</v>
      </c>
      <c r="H19" s="1581">
        <v>-1.6561328278014709E-2</v>
      </c>
      <c r="I19" s="1581">
        <v>1.1443775107124354E-2</v>
      </c>
      <c r="J19" s="1422">
        <v>6.6049465459740719E-2</v>
      </c>
      <c r="K19" s="1581">
        <v>6.7433020619772507E-2</v>
      </c>
      <c r="L19" s="1421">
        <v>6.5815282262566679E-2</v>
      </c>
      <c r="M19" s="192"/>
      <c r="N19" s="159" t="s">
        <v>139</v>
      </c>
      <c r="O19" s="1551">
        <v>0</v>
      </c>
      <c r="P19" s="1552">
        <v>0</v>
      </c>
      <c r="Q19" s="1553">
        <v>0</v>
      </c>
      <c r="R19" s="1589" t="s">
        <v>258</v>
      </c>
      <c r="S19" s="1589" t="s">
        <v>258</v>
      </c>
      <c r="T19" s="761">
        <v>459.16048228769665</v>
      </c>
      <c r="U19" s="762">
        <v>456.24542436884798</v>
      </c>
      <c r="V19" s="763">
        <v>496.77976427293669</v>
      </c>
      <c r="W19" s="1589">
        <v>8.8843279820641108E-2</v>
      </c>
      <c r="X19" s="1589">
        <v>8.1930574246737775E-2</v>
      </c>
      <c r="Y19" s="1554">
        <v>0</v>
      </c>
      <c r="Z19" s="640">
        <v>1</v>
      </c>
    </row>
    <row r="20" spans="1:26" s="170" customFormat="1" ht="15" customHeight="1" thickBot="1">
      <c r="A20" s="192"/>
      <c r="B20" s="163" t="s">
        <v>828</v>
      </c>
      <c r="C20" s="627">
        <v>1988.5183970133719</v>
      </c>
      <c r="D20" s="628">
        <v>1779.0936142336886</v>
      </c>
      <c r="E20" s="628">
        <v>1648.0529677297729</v>
      </c>
      <c r="F20" s="745">
        <v>-131.0406465039157</v>
      </c>
      <c r="G20" s="746">
        <v>-340.46542928359895</v>
      </c>
      <c r="H20" s="1581">
        <v>-7.365584669380032E-2</v>
      </c>
      <c r="I20" s="1581">
        <v>-0.17121562958379277</v>
      </c>
      <c r="J20" s="1422">
        <v>1.4029850974230465E-2</v>
      </c>
      <c r="K20" s="1581">
        <v>1.2460374304288127E-2</v>
      </c>
      <c r="L20" s="1421">
        <v>1.1455401237567862E-2</v>
      </c>
      <c r="M20" s="192"/>
      <c r="N20" s="159" t="s">
        <v>140</v>
      </c>
      <c r="O20" s="1551">
        <v>0</v>
      </c>
      <c r="P20" s="1552">
        <v>0</v>
      </c>
      <c r="Q20" s="1553">
        <v>0</v>
      </c>
      <c r="R20" s="1589" t="s">
        <v>258</v>
      </c>
      <c r="S20" s="1589" t="s">
        <v>258</v>
      </c>
      <c r="T20" s="761">
        <v>2485.1655220234989</v>
      </c>
      <c r="U20" s="762">
        <v>2562.0301292084546</v>
      </c>
      <c r="V20" s="763">
        <v>2566.7853592137994</v>
      </c>
      <c r="W20" s="1589">
        <v>1.8560398455633731E-3</v>
      </c>
      <c r="X20" s="1589">
        <v>3.2842817296066196E-2</v>
      </c>
      <c r="Y20" s="1554">
        <v>0</v>
      </c>
      <c r="Z20" s="640">
        <v>1</v>
      </c>
    </row>
    <row r="21" spans="1:26" ht="15" customHeight="1" thickBot="1">
      <c r="A21" s="53"/>
      <c r="B21" s="446" t="s">
        <v>141</v>
      </c>
      <c r="C21" s="631">
        <v>141734.81961182712</v>
      </c>
      <c r="D21" s="632">
        <v>142780.11003420895</v>
      </c>
      <c r="E21" s="632">
        <v>143866.89156945472</v>
      </c>
      <c r="F21" s="754">
        <v>1086.7815352457692</v>
      </c>
      <c r="G21" s="755">
        <v>2132.0719576276024</v>
      </c>
      <c r="H21" s="1426">
        <v>7.6115751345575688E-3</v>
      </c>
      <c r="I21" s="1426">
        <v>1.5042682972799204E-2</v>
      </c>
      <c r="J21" s="1425">
        <v>1</v>
      </c>
      <c r="K21" s="1426">
        <v>1</v>
      </c>
      <c r="L21" s="1427">
        <v>1</v>
      </c>
      <c r="M21" s="53"/>
      <c r="N21" s="865" t="s">
        <v>150</v>
      </c>
      <c r="O21" s="1551">
        <v>0</v>
      </c>
      <c r="P21" s="1552">
        <v>0</v>
      </c>
      <c r="Q21" s="1553">
        <v>0</v>
      </c>
      <c r="R21" s="1589" t="s">
        <v>258</v>
      </c>
      <c r="S21" s="1589" t="s">
        <v>258</v>
      </c>
      <c r="T21" s="866">
        <v>527.83134639492948</v>
      </c>
      <c r="U21" s="867">
        <v>473.41031384842489</v>
      </c>
      <c r="V21" s="868">
        <v>446.83335764096392</v>
      </c>
      <c r="W21" s="1589">
        <v>-5.6139368809717816E-2</v>
      </c>
      <c r="X21" s="1589">
        <v>-0.15345429805785338</v>
      </c>
      <c r="Y21" s="1555">
        <v>0</v>
      </c>
      <c r="Z21" s="869">
        <v>1</v>
      </c>
    </row>
    <row r="22" spans="1:26" ht="14.75" customHeight="1" thickBot="1">
      <c r="A22" s="53"/>
      <c r="B22" s="166"/>
      <c r="C22" s="166"/>
      <c r="D22" s="166"/>
      <c r="E22" s="166"/>
      <c r="F22" s="166"/>
      <c r="G22" s="166"/>
      <c r="H22" s="166"/>
      <c r="I22" s="166"/>
      <c r="J22" s="53"/>
      <c r="K22" s="53"/>
      <c r="L22" s="53"/>
      <c r="M22" s="53"/>
      <c r="N22" s="447" t="s">
        <v>151</v>
      </c>
      <c r="O22" s="646">
        <v>91250.952013703994</v>
      </c>
      <c r="P22" s="647">
        <v>92023.263082754987</v>
      </c>
      <c r="Q22" s="648">
        <v>92083.389873343986</v>
      </c>
      <c r="R22" s="1594">
        <v>6.5338685648352879E-4</v>
      </c>
      <c r="S22" s="1594">
        <v>9.1225115055784123E-3</v>
      </c>
      <c r="T22" s="647">
        <v>13398.784329644126</v>
      </c>
      <c r="U22" s="647">
        <v>13506.262228678061</v>
      </c>
      <c r="V22" s="648">
        <v>14038.975287887368</v>
      </c>
      <c r="W22" s="1594">
        <v>3.9441930727377006E-2</v>
      </c>
      <c r="X22" s="1594">
        <v>4.7779779306309944E-2</v>
      </c>
      <c r="Y22" s="870">
        <v>0.64005963337915606</v>
      </c>
      <c r="Z22" s="869">
        <v>0.35994036662084394</v>
      </c>
    </row>
    <row r="23" spans="1:26" ht="14.75" customHeight="1">
      <c r="A23" s="53"/>
      <c r="B23" s="160" t="s">
        <v>829</v>
      </c>
      <c r="C23" s="166"/>
      <c r="D23" s="166"/>
      <c r="E23" s="166"/>
      <c r="F23" s="166"/>
      <c r="G23" s="166"/>
      <c r="H23" s="166"/>
      <c r="I23" s="166"/>
      <c r="J23" s="53"/>
      <c r="K23" s="53"/>
      <c r="L23" s="53"/>
      <c r="M23" s="53"/>
      <c r="U23" s="53"/>
      <c r="V23" s="53"/>
      <c r="W23" s="53"/>
      <c r="X23" s="53"/>
      <c r="Y23" s="53"/>
      <c r="Z23" s="53"/>
    </row>
    <row r="24" spans="1:26" ht="14.75" customHeight="1">
      <c r="A24" s="53"/>
      <c r="B24" s="155" t="s">
        <v>830</v>
      </c>
      <c r="C24" s="166"/>
      <c r="D24" s="166"/>
      <c r="E24" s="166"/>
      <c r="F24" s="166"/>
      <c r="G24" s="166"/>
      <c r="H24" s="166"/>
      <c r="I24" s="166"/>
      <c r="J24" s="53"/>
      <c r="K24" s="53"/>
      <c r="L24" s="53"/>
      <c r="M24" s="53"/>
      <c r="N24" s="160" t="s">
        <v>829</v>
      </c>
      <c r="U24" s="53"/>
      <c r="V24" s="53"/>
      <c r="W24" s="53"/>
      <c r="X24" s="53"/>
      <c r="Y24" s="53"/>
      <c r="Z24" s="53"/>
    </row>
    <row r="25" spans="1:26" ht="14.75" customHeight="1">
      <c r="A25" s="53"/>
      <c r="B25" s="155" t="s">
        <v>730</v>
      </c>
      <c r="C25" s="166"/>
      <c r="D25" s="166"/>
      <c r="E25" s="166"/>
      <c r="F25" s="166"/>
      <c r="G25" s="166"/>
      <c r="H25" s="166"/>
      <c r="I25" s="166"/>
      <c r="J25" s="53"/>
      <c r="K25" s="53"/>
      <c r="L25" s="53"/>
      <c r="M25" s="53"/>
      <c r="N25" s="155" t="s">
        <v>830</v>
      </c>
      <c r="O25" s="166"/>
      <c r="P25" s="166"/>
      <c r="Q25" s="166"/>
      <c r="R25" s="166"/>
      <c r="S25" s="166"/>
      <c r="T25" s="166"/>
      <c r="U25" s="166"/>
      <c r="V25" s="166"/>
      <c r="W25" s="166"/>
      <c r="X25" s="166"/>
      <c r="Y25" s="53"/>
      <c r="Z25" s="53"/>
    </row>
    <row r="26" spans="1:26" ht="14.75" customHeight="1">
      <c r="A26" s="53"/>
      <c r="B26" s="155" t="s">
        <v>748</v>
      </c>
      <c r="C26" s="166"/>
      <c r="D26" s="166"/>
      <c r="E26" s="166"/>
      <c r="F26" s="166"/>
      <c r="G26" s="166"/>
      <c r="H26" s="166"/>
      <c r="I26" s="166"/>
      <c r="J26" s="53"/>
      <c r="K26" s="53"/>
      <c r="L26" s="53"/>
      <c r="M26" s="53"/>
      <c r="N26" s="155" t="s">
        <v>730</v>
      </c>
      <c r="O26" s="166"/>
      <c r="P26" s="166"/>
      <c r="Q26" s="166"/>
      <c r="R26" s="166"/>
      <c r="S26" s="166"/>
      <c r="T26" s="166"/>
      <c r="U26" s="166"/>
      <c r="V26" s="166"/>
      <c r="W26" s="166"/>
      <c r="X26" s="166"/>
      <c r="Y26" s="53"/>
      <c r="Z26" s="53"/>
    </row>
    <row r="27" spans="1:26" ht="14.75" customHeight="1">
      <c r="A27" s="53"/>
      <c r="B27" s="155" t="s">
        <v>142</v>
      </c>
      <c r="C27" s="91"/>
      <c r="D27" s="53"/>
      <c r="E27" s="53"/>
      <c r="F27" s="53"/>
      <c r="G27" s="53"/>
      <c r="H27" s="53"/>
      <c r="I27" s="53"/>
      <c r="J27" s="53"/>
      <c r="K27" s="53"/>
      <c r="L27" s="53"/>
      <c r="M27" s="53"/>
      <c r="N27" s="155" t="s">
        <v>748</v>
      </c>
      <c r="O27" s="166"/>
      <c r="P27" s="166"/>
      <c r="Q27" s="166"/>
      <c r="R27" s="166"/>
      <c r="S27" s="166"/>
      <c r="T27" s="166"/>
      <c r="U27" s="166"/>
      <c r="V27" s="166"/>
      <c r="W27" s="166"/>
      <c r="X27" s="166"/>
      <c r="Y27" s="53"/>
      <c r="Z27" s="53"/>
    </row>
    <row r="28" spans="1:26" ht="14.75" customHeight="1">
      <c r="A28" s="53"/>
      <c r="B28" s="155" t="s">
        <v>143</v>
      </c>
      <c r="C28" s="92"/>
      <c r="D28" s="53"/>
      <c r="E28" s="53"/>
      <c r="F28" s="53"/>
      <c r="G28" s="53"/>
      <c r="H28" s="53"/>
      <c r="I28" s="53"/>
      <c r="J28" s="53"/>
      <c r="K28" s="53"/>
      <c r="L28" s="53"/>
      <c r="M28" s="53"/>
      <c r="N28" s="155" t="s">
        <v>142</v>
      </c>
      <c r="O28" s="91"/>
      <c r="U28" s="53"/>
      <c r="V28" s="53"/>
      <c r="W28" s="53"/>
      <c r="X28" s="53"/>
      <c r="Y28" s="53"/>
      <c r="Z28" s="53"/>
    </row>
    <row r="29" spans="1:26" ht="14.75" customHeight="1">
      <c r="A29" s="53"/>
      <c r="B29" s="53"/>
      <c r="C29" s="53"/>
      <c r="D29" s="53"/>
      <c r="E29" s="53"/>
      <c r="F29" s="53"/>
      <c r="G29" s="53"/>
      <c r="H29" s="53"/>
      <c r="I29" s="53"/>
      <c r="J29" s="53"/>
      <c r="K29" s="53"/>
      <c r="L29" s="53"/>
      <c r="M29" s="53"/>
      <c r="N29" s="155" t="s">
        <v>143</v>
      </c>
      <c r="O29" s="92"/>
      <c r="U29" s="53"/>
      <c r="V29" s="53"/>
      <c r="W29" s="53"/>
      <c r="X29" s="53"/>
      <c r="Y29" s="53"/>
      <c r="Z29" s="53"/>
    </row>
    <row r="30" spans="1:26" ht="15" customHeight="1">
      <c r="A30" s="53"/>
      <c r="B30" s="53"/>
      <c r="C30" s="53"/>
      <c r="D30" s="53"/>
      <c r="E30" s="53"/>
      <c r="F30" s="53"/>
      <c r="G30" s="53"/>
      <c r="H30" s="53"/>
      <c r="I30" s="53"/>
      <c r="J30" s="53"/>
      <c r="K30" s="53"/>
      <c r="L30" s="53"/>
      <c r="M30" s="53"/>
    </row>
    <row r="31" spans="1:26" ht="15" customHeight="1">
      <c r="A31" s="53"/>
      <c r="L31" s="53"/>
    </row>
    <row r="32" spans="1:26" ht="14.75" customHeight="1">
      <c r="A32" s="53"/>
      <c r="L32" s="53"/>
    </row>
    <row r="33" spans="1:12" ht="15" customHeight="1">
      <c r="A33" s="53"/>
      <c r="L33" s="53"/>
    </row>
    <row r="34" spans="1:12">
      <c r="A34" s="53"/>
      <c r="L34" s="53"/>
    </row>
    <row r="35" spans="1:12">
      <c r="A35" s="53"/>
      <c r="L35" s="53"/>
    </row>
    <row r="36" spans="1:12">
      <c r="A36" s="53"/>
      <c r="L36" s="53"/>
    </row>
    <row r="37" spans="1:12">
      <c r="A37" s="53"/>
      <c r="L37" s="53"/>
    </row>
    <row r="38" spans="1:12">
      <c r="A38" s="53"/>
      <c r="L38" s="53"/>
    </row>
    <row r="39" spans="1:12">
      <c r="A39" s="53"/>
      <c r="L39" s="53"/>
    </row>
    <row r="40" spans="1:12">
      <c r="A40" s="53"/>
      <c r="L40" s="53"/>
    </row>
    <row r="41" spans="1:12">
      <c r="A41" s="53"/>
      <c r="L41" s="53"/>
    </row>
    <row r="42" spans="1:12">
      <c r="A42" s="53"/>
      <c r="L42" s="53"/>
    </row>
    <row r="43" spans="1:12">
      <c r="A43" s="53"/>
      <c r="L43" s="53"/>
    </row>
    <row r="44" spans="1:12">
      <c r="A44" s="53"/>
      <c r="L44" s="53"/>
    </row>
    <row r="45" spans="1:12">
      <c r="A45" s="53"/>
      <c r="L45" s="53"/>
    </row>
    <row r="46" spans="1:12">
      <c r="A46" s="53"/>
      <c r="L46" s="53"/>
    </row>
    <row r="47" spans="1:12">
      <c r="A47" s="53"/>
      <c r="L47" s="53"/>
    </row>
    <row r="48" spans="1:12" ht="15" customHeight="1">
      <c r="A48" s="53"/>
      <c r="L48" s="53"/>
    </row>
    <row r="49" spans="1:13" ht="14.75" customHeight="1">
      <c r="A49" s="53"/>
      <c r="L49" s="53"/>
      <c r="M49" s="53"/>
    </row>
    <row r="50" spans="1:13" ht="14.75" customHeight="1">
      <c r="A50" s="53"/>
      <c r="L50" s="53"/>
      <c r="M50" s="53"/>
    </row>
    <row r="51" spans="1:13" ht="14.75" customHeight="1">
      <c r="A51" s="53"/>
      <c r="L51" s="53"/>
      <c r="M51" s="53"/>
    </row>
    <row r="52" spans="1:13" ht="14.75" customHeight="1">
      <c r="A52" s="53"/>
      <c r="L52" s="53"/>
      <c r="M52" s="53"/>
    </row>
    <row r="53" spans="1:13" ht="14.75" customHeight="1">
      <c r="A53" s="53"/>
      <c r="L53" s="53"/>
      <c r="M53" s="53"/>
    </row>
    <row r="54" spans="1:13" ht="14.75" customHeight="1">
      <c r="A54" s="53"/>
      <c r="L54" s="53"/>
      <c r="M54" s="53"/>
    </row>
    <row r="55" spans="1:13" ht="14.75" customHeight="1">
      <c r="A55" s="53"/>
      <c r="B55" s="53"/>
      <c r="C55" s="53"/>
      <c r="D55" s="53"/>
      <c r="E55" s="53"/>
      <c r="F55" s="53"/>
      <c r="G55" s="53"/>
      <c r="H55" s="53"/>
      <c r="I55" s="53"/>
      <c r="J55" s="53"/>
      <c r="K55" s="53"/>
      <c r="L55" s="53"/>
      <c r="M55" s="53"/>
    </row>
    <row r="56" spans="1:13" ht="14.75" customHeight="1">
      <c r="A56" s="53"/>
      <c r="B56" s="53"/>
      <c r="C56" s="53"/>
      <c r="D56" s="53"/>
      <c r="E56" s="53"/>
      <c r="F56" s="53"/>
      <c r="G56" s="53"/>
      <c r="H56" s="53"/>
      <c r="I56" s="53"/>
      <c r="J56" s="53"/>
      <c r="K56" s="53"/>
      <c r="L56" s="53"/>
      <c r="M56" s="53"/>
    </row>
    <row r="57" spans="1:13" ht="14.75" customHeight="1">
      <c r="B57" s="53"/>
      <c r="C57" s="53"/>
      <c r="D57" s="53"/>
      <c r="E57" s="53"/>
      <c r="F57" s="53"/>
      <c r="G57" s="165"/>
      <c r="H57" s="165"/>
      <c r="I57" s="165"/>
      <c r="J57" s="165"/>
      <c r="K57" s="165"/>
      <c r="L57" s="165"/>
      <c r="M57" s="165"/>
    </row>
    <row r="58" spans="1:13" ht="14.75" customHeight="1">
      <c r="B58" s="53"/>
      <c r="C58" s="53"/>
      <c r="D58" s="53"/>
      <c r="E58" s="53"/>
      <c r="F58" s="53"/>
      <c r="G58" s="165"/>
      <c r="H58" s="165"/>
      <c r="I58" s="165"/>
      <c r="J58" s="165"/>
      <c r="K58" s="165"/>
      <c r="L58" s="165"/>
      <c r="M58" s="165"/>
    </row>
    <row r="59" spans="1:13" ht="14.75" customHeight="1">
      <c r="B59" s="53"/>
      <c r="C59" s="53"/>
      <c r="D59" s="53"/>
      <c r="E59" s="53"/>
      <c r="F59" s="53"/>
      <c r="G59" s="165"/>
      <c r="H59" s="165"/>
      <c r="I59" s="165"/>
      <c r="J59" s="165"/>
      <c r="K59" s="165"/>
      <c r="L59" s="165"/>
      <c r="M59" s="165"/>
    </row>
    <row r="60" spans="1:13" ht="14.75" customHeight="1">
      <c r="B60" s="53"/>
      <c r="C60" s="53"/>
      <c r="D60" s="53"/>
      <c r="E60" s="53"/>
      <c r="F60" s="53"/>
      <c r="G60" s="165"/>
      <c r="H60" s="165"/>
      <c r="I60" s="165"/>
      <c r="J60" s="165"/>
      <c r="K60" s="165"/>
      <c r="L60" s="165"/>
      <c r="M60" s="165"/>
    </row>
    <row r="61" spans="1:13" ht="14.5">
      <c r="B61" s="90"/>
      <c r="C61" s="90"/>
      <c r="D61" s="90"/>
      <c r="E61" s="90"/>
      <c r="F61" s="90"/>
    </row>
    <row r="62" spans="1:13" ht="14.5">
      <c r="B62" s="90"/>
      <c r="C62" s="90"/>
      <c r="D62" s="90"/>
      <c r="E62" s="90"/>
      <c r="F62" s="90"/>
    </row>
    <row r="63" spans="1:13" ht="14.5">
      <c r="B63" s="90"/>
      <c r="C63" s="90"/>
      <c r="D63" s="90"/>
      <c r="E63" s="90"/>
      <c r="F63" s="90"/>
    </row>
    <row r="64" spans="1:13" ht="14.5">
      <c r="B64" s="90"/>
      <c r="C64" s="90"/>
      <c r="D64" s="90"/>
      <c r="E64" s="90"/>
      <c r="F64" s="90"/>
    </row>
    <row r="65" spans="2:6" ht="14.5">
      <c r="B65" s="90"/>
      <c r="C65" s="90"/>
      <c r="D65" s="90"/>
      <c r="E65" s="90"/>
      <c r="F65" s="90"/>
    </row>
    <row r="66" spans="2:6" ht="14.5">
      <c r="B66" s="90"/>
      <c r="C66" s="90"/>
      <c r="D66" s="90"/>
      <c r="E66" s="90"/>
      <c r="F66" s="90"/>
    </row>
    <row r="67" spans="2:6" ht="14.5">
      <c r="B67" s="90"/>
      <c r="C67" s="90"/>
      <c r="D67" s="90"/>
      <c r="E67" s="90"/>
      <c r="F67" s="90"/>
    </row>
    <row r="68" spans="2:6" ht="14.5">
      <c r="B68" s="90"/>
      <c r="C68" s="90"/>
      <c r="D68" s="90"/>
      <c r="E68" s="90"/>
      <c r="F68" s="90"/>
    </row>
    <row r="69" spans="2:6" ht="14.5">
      <c r="B69" s="90"/>
      <c r="C69" s="90"/>
      <c r="D69" s="90"/>
      <c r="E69" s="90"/>
      <c r="F69" s="90"/>
    </row>
    <row r="70" spans="2:6" ht="14.5">
      <c r="B70" s="90"/>
      <c r="C70" s="90"/>
      <c r="D70" s="90"/>
      <c r="E70" s="90"/>
      <c r="F70" s="90"/>
    </row>
    <row r="71" spans="2:6" ht="14.5">
      <c r="B71" s="90"/>
      <c r="C71" s="90"/>
      <c r="D71" s="90"/>
      <c r="E71" s="90"/>
      <c r="F71" s="90"/>
    </row>
    <row r="72" spans="2:6" ht="14.5">
      <c r="B72" s="90"/>
      <c r="C72" s="90"/>
      <c r="D72" s="90"/>
      <c r="E72" s="90"/>
      <c r="F72" s="90"/>
    </row>
    <row r="73" spans="2:6" ht="14.5">
      <c r="B73" s="90"/>
      <c r="C73" s="90"/>
      <c r="D73" s="90"/>
      <c r="E73" s="90"/>
      <c r="F73" s="90"/>
    </row>
    <row r="74" spans="2:6" ht="14.5">
      <c r="B74" s="90"/>
      <c r="C74" s="90"/>
      <c r="D74" s="90"/>
      <c r="E74" s="90"/>
      <c r="F74" s="90"/>
    </row>
    <row r="75" spans="2:6" ht="14.5">
      <c r="B75" s="90"/>
      <c r="C75" s="90"/>
      <c r="D75" s="90"/>
      <c r="E75" s="90"/>
      <c r="F75" s="90"/>
    </row>
    <row r="76" spans="2:6" ht="14.5">
      <c r="B76" s="90"/>
      <c r="C76" s="90"/>
      <c r="D76" s="90"/>
      <c r="E76" s="90"/>
      <c r="F76" s="90"/>
    </row>
    <row r="77" spans="2:6" ht="14.5">
      <c r="B77" s="90"/>
      <c r="C77" s="90"/>
      <c r="D77" s="90"/>
      <c r="E77" s="90"/>
      <c r="F77" s="90"/>
    </row>
    <row r="78" spans="2:6" ht="14.5">
      <c r="B78" s="90"/>
      <c r="C78" s="90"/>
      <c r="D78" s="90"/>
      <c r="E78" s="90"/>
      <c r="F78" s="90"/>
    </row>
  </sheetData>
  <mergeCells count="13">
    <mergeCell ref="Y6:Z6"/>
    <mergeCell ref="N5:N6"/>
    <mergeCell ref="O5:Q5"/>
    <mergeCell ref="O6:Q6"/>
    <mergeCell ref="R5:S6"/>
    <mergeCell ref="W5:X6"/>
    <mergeCell ref="T5:V5"/>
    <mergeCell ref="T6:V6"/>
    <mergeCell ref="F5:G5"/>
    <mergeCell ref="H5:I5"/>
    <mergeCell ref="J5:L5"/>
    <mergeCell ref="C5:E5"/>
    <mergeCell ref="Y5:Z5"/>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21"/>
  <sheetViews>
    <sheetView showGridLines="0" zoomScale="70" zoomScaleNormal="70" workbookViewId="0">
      <pane xSplit="2" topLeftCell="C1" activePane="topRight" state="frozen"/>
      <selection sqref="A1:A3"/>
      <selection pane="topRight" activeCell="E7" sqref="E7"/>
    </sheetView>
  </sheetViews>
  <sheetFormatPr baseColWidth="10" defaultColWidth="11.453125" defaultRowHeight="14"/>
  <cols>
    <col min="1" max="1" width="11.453125" style="46"/>
    <col min="2" max="2" width="55.453125" style="46" customWidth="1"/>
    <col min="3" max="3" width="12" style="46" bestFit="1" customWidth="1"/>
    <col min="4" max="5" width="15.81640625" style="46" bestFit="1" customWidth="1"/>
    <col min="6" max="7" width="11.453125" style="46" bestFit="1" customWidth="1"/>
    <col min="8" max="16384" width="11.453125" style="46"/>
  </cols>
  <sheetData>
    <row r="1" spans="1:7" ht="14.5">
      <c r="A1" s="167" t="s">
        <v>39</v>
      </c>
    </row>
    <row r="2" spans="1:7" ht="14.5" thickBot="1"/>
    <row r="3" spans="1:7" customFormat="1" ht="14.5">
      <c r="B3" s="871" t="s">
        <v>152</v>
      </c>
      <c r="C3" s="1880" t="s">
        <v>127</v>
      </c>
      <c r="D3" s="1881"/>
      <c r="E3" s="1882"/>
      <c r="F3" s="1880" t="s">
        <v>153</v>
      </c>
      <c r="G3" s="1882"/>
    </row>
    <row r="4" spans="1:7" customFormat="1" ht="15" thickBot="1">
      <c r="B4" s="542" t="s">
        <v>66</v>
      </c>
      <c r="C4" s="649" t="s">
        <v>703</v>
      </c>
      <c r="D4" s="650" t="s">
        <v>646</v>
      </c>
      <c r="E4" s="650" t="s">
        <v>704</v>
      </c>
      <c r="F4" s="651" t="s">
        <v>48</v>
      </c>
      <c r="G4" s="652" t="s">
        <v>49</v>
      </c>
    </row>
    <row r="5" spans="1:7" ht="14.5" thickBot="1">
      <c r="B5" s="872" t="s">
        <v>155</v>
      </c>
      <c r="C5" s="653">
        <v>140798083</v>
      </c>
      <c r="D5" s="654">
        <v>145732273</v>
      </c>
      <c r="E5" s="655">
        <v>141196646</v>
      </c>
      <c r="F5" s="656">
        <v>-3.11230100692933E-2</v>
      </c>
      <c r="G5" s="657">
        <v>2.8307416657086162E-3</v>
      </c>
    </row>
    <row r="6" spans="1:7" ht="14.5" thickBot="1">
      <c r="B6" s="873" t="s">
        <v>156</v>
      </c>
      <c r="C6" s="658">
        <v>950433.47589669493</v>
      </c>
      <c r="D6" s="659">
        <v>896713.66303787136</v>
      </c>
      <c r="E6" s="660">
        <v>716584.90660352167</v>
      </c>
      <c r="F6" s="661">
        <v>-0.20087656055569902</v>
      </c>
      <c r="G6" s="662">
        <v>-0.24604412115487273</v>
      </c>
    </row>
    <row r="7" spans="1:7">
      <c r="B7" s="874" t="s">
        <v>157</v>
      </c>
      <c r="C7" s="658">
        <v>6205024</v>
      </c>
      <c r="D7" s="659">
        <v>5423212</v>
      </c>
      <c r="E7" s="659">
        <v>5206395</v>
      </c>
      <c r="F7" s="663">
        <v>-3.9979443916262174E-2</v>
      </c>
      <c r="G7" s="664">
        <v>-0.16093878121986313</v>
      </c>
    </row>
    <row r="8" spans="1:7">
      <c r="B8" s="543" t="s">
        <v>158</v>
      </c>
      <c r="C8" s="665">
        <v>4702733</v>
      </c>
      <c r="D8" s="666">
        <v>4383795</v>
      </c>
      <c r="E8" s="666">
        <v>4232843</v>
      </c>
      <c r="F8" s="667">
        <v>-3.4434091922637799E-2</v>
      </c>
      <c r="G8" s="668">
        <v>-9.9918494203264374E-2</v>
      </c>
    </row>
    <row r="9" spans="1:7">
      <c r="B9" s="543" t="s">
        <v>159</v>
      </c>
      <c r="C9" s="665">
        <v>2557749</v>
      </c>
      <c r="D9" s="666">
        <v>2239445</v>
      </c>
      <c r="E9" s="666">
        <v>2001282</v>
      </c>
      <c r="F9" s="667">
        <v>-0.10634911775015685</v>
      </c>
      <c r="G9" s="668">
        <v>-0.21756122277831014</v>
      </c>
    </row>
    <row r="10" spans="1:7" ht="14.5" thickBot="1">
      <c r="B10" s="448" t="s">
        <v>160</v>
      </c>
      <c r="C10" s="665">
        <v>8762773</v>
      </c>
      <c r="D10" s="666">
        <v>7662657</v>
      </c>
      <c r="E10" s="666">
        <v>7207677</v>
      </c>
      <c r="F10" s="667">
        <v>-5.9376271181132083E-2</v>
      </c>
      <c r="G10" s="668">
        <v>-0.17746619705885341</v>
      </c>
    </row>
    <row r="11" spans="1:7">
      <c r="B11" s="875" t="s">
        <v>161</v>
      </c>
      <c r="C11" s="669">
        <v>4.4070372747901689E-2</v>
      </c>
      <c r="D11" s="670">
        <v>3.7213527850485116E-2</v>
      </c>
      <c r="E11" s="670">
        <v>3.6873361708606021E-2</v>
      </c>
      <c r="F11" s="669" t="s">
        <v>886</v>
      </c>
      <c r="G11" s="657" t="s">
        <v>887</v>
      </c>
    </row>
    <row r="12" spans="1:7">
      <c r="B12" s="176" t="s">
        <v>162</v>
      </c>
      <c r="C12" s="671">
        <v>3.3400547079891707E-2</v>
      </c>
      <c r="D12" s="672">
        <v>3.0081154364483151E-2</v>
      </c>
      <c r="E12" s="672">
        <v>2.9978353735116342E-2</v>
      </c>
      <c r="F12" s="671" t="s">
        <v>888</v>
      </c>
      <c r="G12" s="728" t="s">
        <v>889</v>
      </c>
    </row>
    <row r="13" spans="1:7" ht="14.5" thickBot="1">
      <c r="B13" s="544" t="s">
        <v>163</v>
      </c>
      <c r="C13" s="876">
        <v>6.2236451045998974E-2</v>
      </c>
      <c r="D13" s="877">
        <v>5.2580371130284916E-2</v>
      </c>
      <c r="E13" s="877">
        <v>5.1047083653814267E-2</v>
      </c>
      <c r="F13" s="876" t="s">
        <v>890</v>
      </c>
      <c r="G13" s="878" t="s">
        <v>891</v>
      </c>
    </row>
    <row r="14" spans="1:7" ht="14.5" thickBot="1"/>
    <row r="15" spans="1:7">
      <c r="B15" s="871" t="s">
        <v>152</v>
      </c>
      <c r="C15" s="1880" t="s">
        <v>127</v>
      </c>
      <c r="D15" s="1881"/>
      <c r="E15" s="1882"/>
      <c r="F15" s="1881" t="s">
        <v>153</v>
      </c>
      <c r="G15" s="1882"/>
    </row>
    <row r="16" spans="1:7" ht="14.5" thickBot="1">
      <c r="B16" s="545" t="s">
        <v>66</v>
      </c>
      <c r="C16" s="649" t="s">
        <v>703</v>
      </c>
      <c r="D16" s="650" t="s">
        <v>646</v>
      </c>
      <c r="E16" s="1570" t="s">
        <v>704</v>
      </c>
      <c r="F16" s="546" t="s">
        <v>48</v>
      </c>
      <c r="G16" s="421" t="s">
        <v>49</v>
      </c>
    </row>
    <row r="17" spans="2:7">
      <c r="B17" s="873" t="s">
        <v>155</v>
      </c>
      <c r="C17" s="1813">
        <v>140798083</v>
      </c>
      <c r="D17" s="1814">
        <v>145732273</v>
      </c>
      <c r="E17" s="1815">
        <v>141196646</v>
      </c>
      <c r="F17" s="1816">
        <v>-3.11230100692933E-2</v>
      </c>
      <c r="G17" s="1504">
        <v>2.8307416657086162E-3</v>
      </c>
    </row>
    <row r="18" spans="2:7">
      <c r="B18" s="539" t="s">
        <v>164</v>
      </c>
      <c r="C18" s="1817">
        <v>8190343</v>
      </c>
      <c r="D18" s="1818">
        <v>7994977</v>
      </c>
      <c r="E18" s="1819">
        <v>7742792</v>
      </c>
      <c r="F18" s="1820">
        <v>-3.1542930017184542E-2</v>
      </c>
      <c r="G18" s="1508">
        <v>-5.4643743247382921E-2</v>
      </c>
    </row>
    <row r="19" spans="2:7" ht="14.5" thickBot="1">
      <c r="B19" s="1821" t="s">
        <v>160</v>
      </c>
      <c r="C19" s="1817">
        <v>8762773</v>
      </c>
      <c r="D19" s="1818">
        <v>7662657</v>
      </c>
      <c r="E19" s="1819">
        <v>7207677</v>
      </c>
      <c r="F19" s="1820">
        <v>-5.9376271181132083E-2</v>
      </c>
      <c r="G19" s="1508">
        <v>-0.17746619705885341</v>
      </c>
    </row>
    <row r="20" spans="2:7">
      <c r="B20" s="855" t="s">
        <v>165</v>
      </c>
      <c r="C20" s="1822">
        <v>5.8170841715224207E-2</v>
      </c>
      <c r="D20" s="1823">
        <v>5.4860717090441595E-2</v>
      </c>
      <c r="E20" s="1824">
        <v>5.4836939965273682E-2</v>
      </c>
      <c r="F20" s="1830" t="s">
        <v>888</v>
      </c>
      <c r="G20" s="1825" t="s">
        <v>889</v>
      </c>
    </row>
    <row r="21" spans="2:7" ht="14.5" thickBot="1">
      <c r="B21" s="684" t="s">
        <v>166</v>
      </c>
      <c r="C21" s="1826">
        <v>0.93467478844881635</v>
      </c>
      <c r="D21" s="1827">
        <v>1.0433687688226159</v>
      </c>
      <c r="E21" s="1828">
        <v>1.0742423668541197</v>
      </c>
      <c r="F21" s="1829" t="s">
        <v>894</v>
      </c>
      <c r="G21" s="1831" t="s">
        <v>895</v>
      </c>
    </row>
  </sheetData>
  <mergeCells count="4">
    <mergeCell ref="C3:E3"/>
    <mergeCell ref="F3:G3"/>
    <mergeCell ref="C15:E15"/>
    <mergeCell ref="F15:G15"/>
  </mergeCells>
  <hyperlinks>
    <hyperlink ref="A1" location="Índice!A1" display="Volver al índice" xr:uid="{5105ED07-AC75-4E67-A8F7-BC900E7E5758}"/>
  </hyperlinks>
  <pageMargins left="0.7" right="0.7" top="0.75" bottom="0.75" header="0.3" footer="0.3"/>
  <pageSetup orientation="portrait" horizontalDpi="4294967293" verticalDpi="1200" r:id="rId1"/>
  <headerFooter>
    <oddFooter>&amp;C_x000D_&amp;1#&amp;"Calibri"&amp;8&amp;K0000FF Datos elaborados por BCP para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1" ma:contentTypeDescription="Crear nuevo documento." ma:contentTypeScope="" ma:versionID="27eb8ff83bf5baf272a0e68d066b9d2d">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8f067a511fd83b0330f580e27c9512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2.xml><?xml version="1.0" encoding="utf-8"?>
<ds:datastoreItem xmlns:ds="http://schemas.openxmlformats.org/officeDocument/2006/customXml" ds:itemID="{8FBC505A-E6D4-4012-9B25-EC06C22985EF}">
  <ds:schemaRefs>
    <ds:schemaRef ds:uri="http://purl.org/dc/elements/1.1/"/>
    <ds:schemaRef ds:uri="cb8a061b-66da-473e-9c67-57aa5b3143d5"/>
    <ds:schemaRef ds:uri="http://schemas.openxmlformats.org/package/2006/metadata/core-properties"/>
    <ds:schemaRef ds:uri="http://purl.org/dc/terms/"/>
    <ds:schemaRef ds:uri="http://schemas.microsoft.com/office/2006/metadata/properties"/>
    <ds:schemaRef ds:uri="aafcb589-e1e7-46d8-a0af-52044582a8fa"/>
    <ds:schemaRef ds:uri="http://schemas.microsoft.com/office/infopath/2007/PartnerControls"/>
    <ds:schemaRef ds:uri="http://purl.org/dc/dcmitype/"/>
    <ds:schemaRef ds:uri="http://schemas.microsoft.com/office/2006/documentManagement/typ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CBB1E7AD-5F4D-4DFE-9D51-649E09C30A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3</vt:i4>
      </vt:variant>
    </vt:vector>
  </HeadingPairs>
  <TitlesOfParts>
    <vt:vector size="37" baseType="lpstr">
      <vt:lpstr>Índice</vt:lpstr>
      <vt:lpstr>Revisión</vt:lpstr>
      <vt:lpstr>Estrategia - Yape</vt:lpstr>
      <vt:lpstr>Sostenibilidad</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Ordinarios</vt:lpstr>
      <vt:lpstr>6.2.Otros Ingresos No ordinario</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12.1.Canales Físicos</vt:lpstr>
      <vt:lpstr>12.6.1.Credicorp Consolidado</vt:lpstr>
      <vt:lpstr>12.6.2. Credicorp Individual</vt:lpstr>
      <vt:lpstr>12.6.3. BCP Consolidado</vt:lpstr>
      <vt:lpstr>12.6.4. BCP Individual</vt:lpstr>
      <vt:lpstr>12.6.5. BCP Bolivia</vt:lpstr>
      <vt:lpstr>12.6.6. Mibanco</vt:lpstr>
      <vt:lpstr>12.6.7. Prima AFP</vt:lpstr>
      <vt:lpstr>12.5.7 Grupo Pacífico</vt:lpstr>
      <vt:lpstr>12.6.9. IB &amp; WM</vt:lpstr>
      <vt:lpstr>Sostenibilidad!_ftn1</vt:lpstr>
      <vt:lpstr>Sostenibilidad!_ftnref1</vt:lpstr>
      <vt:lpstr>'6.1.Otros Ordinarios'!_Hlk196909593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Sebastian Del Aguila Barthelmess</cp:lastModifiedBy>
  <cp:revision/>
  <dcterms:created xsi:type="dcterms:W3CDTF">2021-03-25T15:28:02Z</dcterms:created>
  <dcterms:modified xsi:type="dcterms:W3CDTF">2025-05-15T22:18:51Z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