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defaultThemeVersion="166925"/>
  <mc:AlternateContent xmlns:mc="http://schemas.openxmlformats.org/markup-compatibility/2006">
    <mc:Choice Requires="x15">
      <x15ac:absPath xmlns:x15ac="http://schemas.microsoft.com/office/spreadsheetml/2010/11/ac" url="https://credicorponline.sharepoint.com/sites/InvestorRelationsBAP/Documentos compartidos/Quarterly/2021/3Q21/"/>
    </mc:Choice>
  </mc:AlternateContent>
  <xr:revisionPtr revIDLastSave="2" documentId="13_ncr:1_{4EC676C5-E791-48C0-837E-0E6B19701BF2}" xr6:coauthVersionLast="46" xr6:coauthVersionMax="47" xr10:uidLastSave="{A998260B-3598-497C-BB0E-5D7CAD9114DA}"/>
  <bookViews>
    <workbookView xWindow="-110" yWindow="-110" windowWidth="19420" windowHeight="10420" tabRatio="795" xr2:uid="{A1DE73FF-14BF-4490-977C-6C5972B72EE5}"/>
  </bookViews>
  <sheets>
    <sheet name="Index" sheetId="2" r:id="rId1"/>
    <sheet name="0. Overview BAP" sheetId="1" r:id="rId2"/>
    <sheet name="0.1.Contribution BAP" sheetId="4" r:id="rId3"/>
    <sheet name="0.2.ROAE" sheetId="5" r:id="rId4"/>
    <sheet name="1.IEA" sheetId="6" r:id="rId5"/>
    <sheet name="1.1.Loans" sheetId="8" r:id="rId6"/>
    <sheet name="2.Funding" sheetId="7" r:id="rId7"/>
    <sheet name="3.Net Interest Income" sheetId="10" r:id="rId8"/>
    <sheet name="4.Portfolio Quality" sheetId="9" r:id="rId9"/>
    <sheet name="5.Non-Financial Income" sheetId="11" r:id="rId10"/>
    <sheet name="6.Underwriting Results" sheetId="12" r:id="rId11"/>
    <sheet name="7.Operating Expenses" sheetId="13" r:id="rId12"/>
    <sheet name="8.Operating Efficiency" sheetId="30" r:id="rId13"/>
    <sheet name="9.1.Regulatory Capital BAP" sheetId="15" r:id="rId14"/>
    <sheet name="9.2.Regulatory Capital BCP" sheetId="16" r:id="rId15"/>
    <sheet name="9.3.Regulatory Capital Mibanco" sheetId="17" r:id="rId16"/>
    <sheet name="10. BCP Digital Transformation" sheetId="18" r:id="rId17"/>
    <sheet name="11.Economic Perspectives" sheetId="19" r:id="rId18"/>
    <sheet name="12.1.Credicorp Consolidated" sheetId="20" r:id="rId19"/>
    <sheet name="12.2 Credicorp Stand-alone" sheetId="21" r:id="rId20"/>
    <sheet name="12.3 BCP Consolidated" sheetId="22" r:id="rId21"/>
    <sheet name="12.4 BCP Stand-alone" sheetId="23" r:id="rId22"/>
    <sheet name="12.5 BCP Bolivia" sheetId="25" r:id="rId23"/>
    <sheet name="12.6 Mibanco" sheetId="24" r:id="rId24"/>
    <sheet name="12.7 IB &amp; WM" sheetId="26" r:id="rId25"/>
    <sheet name="12.8 Grupo Pacifico" sheetId="28" r:id="rId26"/>
    <sheet name="12.9 Prima AFP" sheetId="29" r:id="rId27"/>
  </sheets>
  <definedNames>
    <definedName name="_xlnm.Print_Area" localSheetId="5">'1.1.Loans'!$A$1:$DF$173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21" i="22" l="1"/>
  <c r="V16" i="22"/>
  <c r="E12" i="16"/>
  <c r="F41" i="7"/>
  <c r="E41" i="7"/>
  <c r="L40" i="7" l="1"/>
  <c r="K41" i="7" l="1"/>
  <c r="L41" i="7" s="1"/>
  <c r="I41" i="7"/>
  <c r="J41" i="7" s="1"/>
  <c r="I40" i="7"/>
  <c r="J40" i="7" s="1"/>
</calcChain>
</file>

<file path=xl/sharedStrings.xml><?xml version="1.0" encoding="utf-8"?>
<sst xmlns="http://schemas.openxmlformats.org/spreadsheetml/2006/main" count="2154" uniqueCount="932">
  <si>
    <t>Credicorp Ltd. Financial 3Q21 Data</t>
  </si>
  <si>
    <t>Index</t>
  </si>
  <si>
    <t>0. Overview BAP</t>
  </si>
  <si>
    <t>0.1. Contribution BAP</t>
  </si>
  <si>
    <t xml:space="preserve">0.2. ROAE </t>
  </si>
  <si>
    <t>1. Interest Earning Assets</t>
  </si>
  <si>
    <t>1.2. Loans</t>
  </si>
  <si>
    <t>2. Funding</t>
  </si>
  <si>
    <t>3. Net Interest Income</t>
  </si>
  <si>
    <t>4. Portfolio Quality</t>
  </si>
  <si>
    <t>5. Non Financial Income</t>
  </si>
  <si>
    <t>6. Underwriting Result</t>
  </si>
  <si>
    <t>7. Operating Expenses</t>
  </si>
  <si>
    <t>8. Operating Efficiency</t>
  </si>
  <si>
    <t>9.1. Regulatory Capital BAP</t>
  </si>
  <si>
    <t>9.2. Regulatory Capital BCP</t>
  </si>
  <si>
    <t>9.3. Regulatory Capital Mibanco</t>
  </si>
  <si>
    <t>11. Economic Perspectives</t>
  </si>
  <si>
    <t>12.1. BAP BS P&amp;L</t>
  </si>
  <si>
    <t>12.2. BAP Stand-alone</t>
  </si>
  <si>
    <t>12.3. BCP Consolidated</t>
  </si>
  <si>
    <t>12.4. BCP Stand-alone</t>
  </si>
  <si>
    <t>12.5 BCP Bolivia</t>
  </si>
  <si>
    <t>12.6. Mibanco</t>
  </si>
  <si>
    <t>12.7. Investment Banking and Wealth Management</t>
  </si>
  <si>
    <t>12.8. Grupo Pacifico</t>
  </si>
  <si>
    <t>12.9. Prima AFP</t>
  </si>
  <si>
    <t xml:space="preserve">Credicorp Ltd. </t>
  </si>
  <si>
    <t>Quarter</t>
  </si>
  <si>
    <t>% change</t>
  </si>
  <si>
    <t>YTD</t>
  </si>
  <si>
    <t>S/000</t>
  </si>
  <si>
    <t>Back to index</t>
  </si>
  <si>
    <t>3Q20</t>
  </si>
  <si>
    <t>2Q21</t>
  </si>
  <si>
    <t>3Q21</t>
  </si>
  <si>
    <t>QoQ</t>
  </si>
  <si>
    <t>YoY</t>
  </si>
  <si>
    <t>Sep-20</t>
  </si>
  <si>
    <t>Sep-21</t>
  </si>
  <si>
    <t>Sep 21/ Sep 20</t>
  </si>
  <si>
    <t>Net interest, similar income and expenses</t>
  </si>
  <si>
    <t>Provision for credit losses on loan portfolio, net of  recoveries</t>
  </si>
  <si>
    <t xml:space="preserve">Net interest, similar income and expenses, after provision for credit losses on loan portfolio </t>
  </si>
  <si>
    <t>Total other income</t>
  </si>
  <si>
    <t>Insurance underwriting result</t>
  </si>
  <si>
    <t>n.a.</t>
  </si>
  <si>
    <t>Total other expenses</t>
  </si>
  <si>
    <t xml:space="preserve">Profit before income tax </t>
  </si>
  <si>
    <t>Income tax</t>
  </si>
  <si>
    <t>Net profit</t>
  </si>
  <si>
    <t>Non-controlling interest</t>
  </si>
  <si>
    <t>Net profit attributable to Credicorp</t>
  </si>
  <si>
    <t>Net income / share (S/)</t>
  </si>
  <si>
    <t>Loans</t>
  </si>
  <si>
    <t>Deposits and obligations</t>
  </si>
  <si>
    <t>Net equity</t>
  </si>
  <si>
    <t>Profitability</t>
  </si>
  <si>
    <t xml:space="preserve">Net interest margin </t>
  </si>
  <si>
    <t>22 pbs</t>
  </si>
  <si>
    <t>18 pbs</t>
  </si>
  <si>
    <t>-41 pbs</t>
  </si>
  <si>
    <t xml:space="preserve">Risk-adjusted Net interest margin </t>
  </si>
  <si>
    <t>57 pbs</t>
  </si>
  <si>
    <t>235 pbs</t>
  </si>
  <si>
    <t>248 pbs</t>
  </si>
  <si>
    <t xml:space="preserve">Funding cost </t>
  </si>
  <si>
    <t>3 pbs</t>
  </si>
  <si>
    <t>-53 pbs</t>
  </si>
  <si>
    <t>-62 pbs</t>
  </si>
  <si>
    <t>ROAE</t>
  </si>
  <si>
    <t>720 pbs</t>
  </si>
  <si>
    <t>1670 pbs</t>
  </si>
  <si>
    <t>1500 pbs</t>
  </si>
  <si>
    <t>ROAA</t>
  </si>
  <si>
    <t>80 pbs</t>
  </si>
  <si>
    <t>170 pbs</t>
  </si>
  <si>
    <t>160 pbs</t>
  </si>
  <si>
    <t>Loan portfolio quality</t>
  </si>
  <si>
    <r>
      <t xml:space="preserve">Internal overdue ratio </t>
    </r>
    <r>
      <rPr>
        <vertAlign val="superscript"/>
        <sz val="11"/>
        <rFont val="Calibri "/>
      </rPr>
      <t>(1)</t>
    </r>
  </si>
  <si>
    <t>20 pbs</t>
  </si>
  <si>
    <t>69 pbs</t>
  </si>
  <si>
    <t>Internal overdue ratio over 90 days</t>
  </si>
  <si>
    <t>9 pbs</t>
  </si>
  <si>
    <t>23 pbs</t>
  </si>
  <si>
    <r>
      <t xml:space="preserve">NPL ratio </t>
    </r>
    <r>
      <rPr>
        <vertAlign val="superscript"/>
        <sz val="11"/>
        <rFont val="Calibri "/>
      </rPr>
      <t>(2)</t>
    </r>
  </si>
  <si>
    <t>17 pbs</t>
  </si>
  <si>
    <t>79 pbs</t>
  </si>
  <si>
    <r>
      <t xml:space="preserve">Cost of risk </t>
    </r>
    <r>
      <rPr>
        <vertAlign val="superscript"/>
        <sz val="11"/>
        <rFont val="Calibri "/>
      </rPr>
      <t>(3)</t>
    </r>
  </si>
  <si>
    <t>-57 pbs</t>
  </si>
  <si>
    <t>-339 pbs</t>
  </si>
  <si>
    <t>-409 pbs</t>
  </si>
  <si>
    <t>Coverage ratio of IOLs</t>
  </si>
  <si>
    <t>-2000 pbs</t>
  </si>
  <si>
    <t>-6730 pbs</t>
  </si>
  <si>
    <t xml:space="preserve">Coverage ratio of NPLs </t>
  </si>
  <si>
    <t>-1220 pbs</t>
  </si>
  <si>
    <t>-4510 pbs</t>
  </si>
  <si>
    <t>Operating efficiency</t>
  </si>
  <si>
    <r>
      <t xml:space="preserve">Efficiency ratio </t>
    </r>
    <r>
      <rPr>
        <vertAlign val="superscript"/>
        <sz val="11"/>
        <rFont val="Calibri "/>
      </rPr>
      <t xml:space="preserve">(4) </t>
    </r>
  </si>
  <si>
    <t>240 pbs</t>
  </si>
  <si>
    <t>110 pbs</t>
  </si>
  <si>
    <t>-120 pbs</t>
  </si>
  <si>
    <t>Operating expenses / Total average assets</t>
  </si>
  <si>
    <t>24 pbs</t>
  </si>
  <si>
    <t>27 pbs</t>
  </si>
  <si>
    <t>-20 pbs</t>
  </si>
  <si>
    <t>Insurance ratios</t>
  </si>
  <si>
    <r>
      <t xml:space="preserve">Combined ratio of P&amp;C </t>
    </r>
    <r>
      <rPr>
        <vertAlign val="superscript"/>
        <sz val="11"/>
        <rFont val="Calibri "/>
      </rPr>
      <t>(5)(6)</t>
    </r>
  </si>
  <si>
    <t>520 pbs</t>
  </si>
  <si>
    <t>930 pbs</t>
  </si>
  <si>
    <r>
      <t xml:space="preserve">Loss ratio </t>
    </r>
    <r>
      <rPr>
        <vertAlign val="superscript"/>
        <sz val="11"/>
        <rFont val="Calibri "/>
      </rPr>
      <t>(6)</t>
    </r>
  </si>
  <si>
    <t>-3090 pbs</t>
  </si>
  <si>
    <t>-950 pbs</t>
  </si>
  <si>
    <r>
      <t xml:space="preserve">Capital adequacy - BCP Stand-alone </t>
    </r>
    <r>
      <rPr>
        <b/>
        <vertAlign val="superscript"/>
        <sz val="11"/>
        <rFont val="Calibri "/>
      </rPr>
      <t>(7)</t>
    </r>
  </si>
  <si>
    <r>
      <t xml:space="preserve">BIS ratio </t>
    </r>
    <r>
      <rPr>
        <vertAlign val="superscript"/>
        <sz val="11"/>
        <rFont val="Calibri "/>
      </rPr>
      <t>(8)</t>
    </r>
  </si>
  <si>
    <t>-18 pbs</t>
  </si>
  <si>
    <t>-23 pbs</t>
  </si>
  <si>
    <r>
      <t xml:space="preserve">Tier 1 ratio </t>
    </r>
    <r>
      <rPr>
        <vertAlign val="superscript"/>
        <sz val="11"/>
        <rFont val="Calibri "/>
      </rPr>
      <t>(9)</t>
    </r>
  </si>
  <si>
    <t>-31 pbs</t>
  </si>
  <si>
    <t>-70 pbs</t>
  </si>
  <si>
    <r>
      <t>Common equity tier 1 ratio</t>
    </r>
    <r>
      <rPr>
        <vertAlign val="superscript"/>
        <sz val="11"/>
        <rFont val="Calibri "/>
      </rPr>
      <t xml:space="preserve"> (10)</t>
    </r>
  </si>
  <si>
    <t>-13 pbs</t>
  </si>
  <si>
    <t>-35 pbs</t>
  </si>
  <si>
    <r>
      <t xml:space="preserve">Capital adequacy - Mibanco </t>
    </r>
    <r>
      <rPr>
        <b/>
        <vertAlign val="superscript"/>
        <sz val="11"/>
        <rFont val="Calibri "/>
      </rPr>
      <t>(7)</t>
    </r>
  </si>
  <si>
    <t>-43 pbs</t>
  </si>
  <si>
    <t>-90 pbs</t>
  </si>
  <si>
    <t>-36 pbs</t>
  </si>
  <si>
    <t>-117 pbs</t>
  </si>
  <si>
    <t>-11 pbs</t>
  </si>
  <si>
    <t>-107 pbs</t>
  </si>
  <si>
    <t>Employees</t>
  </si>
  <si>
    <t>Share Information</t>
  </si>
  <si>
    <t>Issued Shares</t>
  </si>
  <si>
    <r>
      <t xml:space="preserve">Treasury Shares </t>
    </r>
    <r>
      <rPr>
        <vertAlign val="superscript"/>
        <sz val="11"/>
        <rFont val="Calibri "/>
      </rPr>
      <t>(11)</t>
    </r>
  </si>
  <si>
    <t>Outstanding Shares</t>
  </si>
  <si>
    <t>(1) Internal overdue loans: includes overdue loans and loans under legal collection, according to our internal policy for overdue loans. Internal Overdue ratio: Internal overdue loans / Total loans.</t>
  </si>
  <si>
    <t>(2) Non-performing loans (NPL): Internal overdue loans + Refinanced loans. NPL ratio: NPL / Total loans.</t>
  </si>
  <si>
    <t>(3) Cost of risk: Annualized provision for loan losses, net of recoveries / Total loans.</t>
  </si>
  <si>
    <t>(4) Efficiency ratio = (Salaries and employee benefits + Administrative expenses + Depreciation and amortization + Association in participation + Acquisition cost) / (Net interest, similar income and expenses + Fee Income + Net gain on foreign exchange transactions  + Net Gain From associates + Net gain on derivatives held for trading  + Result on exchange differences + Net Premiums Earned).</t>
  </si>
  <si>
    <t>(5) Combined ratio = (Net claims / Net earned premiums) + [(Acquisition cost + Operating expenses) / Net earned premiums]. Does not include Life insurance business.</t>
  </si>
  <si>
    <t>(6) Considers Grupo Pacifico's figures before eliminations for consolidation to Credicorp.</t>
  </si>
  <si>
    <t>(7) All Capital ratios are for BCP Stand-alone and based on Peru GAAP.</t>
  </si>
  <si>
    <t>(8) Regulatory Capital / Risk-weighted assets (legal minimum = 10% since July 2011).</t>
  </si>
  <si>
    <t>(9) Tier 1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</si>
  <si>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(10) Common Equity Tier I = Capital + Reserves – 100% of applicable deductions (investment in subsidiaries, goodwill, intangibles and net deferred taxes that rely on future profitability) + retained earnings + unrealized gains.</t>
  </si>
  <si>
    <t>Adjusted Risk-Weighted Assets = Risk-weighted assets - (RWA Intangible assets, excluding goodwill, + RWA Deferred tax assets generated as a result of temporary differences in income tax, in excess of 10% of CET1, + RWA Deferred tax assets generated as a result of past losses).</t>
  </si>
  <si>
    <t>(11) These shares are held by Atlantic Security Holding Corporation (ASHC).</t>
  </si>
  <si>
    <t>Earnings contribution *</t>
  </si>
  <si>
    <t>Universal Banking</t>
  </si>
  <si>
    <t xml:space="preserve"> BCP Stand-alone</t>
  </si>
  <si>
    <t xml:space="preserve"> BCP Bolivia</t>
  </si>
  <si>
    <t>Microfinance</t>
  </si>
  <si>
    <r>
      <t xml:space="preserve"> Mibanco </t>
    </r>
    <r>
      <rPr>
        <vertAlign val="superscript"/>
        <sz val="11"/>
        <color theme="1"/>
        <rFont val="Calibri "/>
      </rPr>
      <t>(1)</t>
    </r>
  </si>
  <si>
    <t xml:space="preserve"> Mibanco Colombia</t>
  </si>
  <si>
    <t>Insurance and Pensions</t>
  </si>
  <si>
    <r>
      <t xml:space="preserve"> Grupo Pacifico </t>
    </r>
    <r>
      <rPr>
        <vertAlign val="superscript"/>
        <sz val="11"/>
        <color theme="1"/>
        <rFont val="Calibri "/>
      </rPr>
      <t>(2)</t>
    </r>
  </si>
  <si>
    <t xml:space="preserve"> Prima AFP</t>
  </si>
  <si>
    <t>Investment Banking and Wealth Management</t>
  </si>
  <si>
    <t xml:space="preserve"> Credicorp Capital</t>
  </si>
  <si>
    <t xml:space="preserve"> Atlantic Security Bank</t>
  </si>
  <si>
    <r>
      <t xml:space="preserve">Others </t>
    </r>
    <r>
      <rPr>
        <b/>
        <vertAlign val="superscript"/>
        <sz val="11"/>
        <color theme="1"/>
        <rFont val="Calibri "/>
      </rPr>
      <t>(3)</t>
    </r>
  </si>
  <si>
    <t>Net income attributed to Credicorp</t>
  </si>
  <si>
    <t>*Contributions to Credicorp reflect the eliminations for consolidation purposes (e.g. eliminations for transactions among Credicorp’s</t>
  </si>
  <si>
    <t>subsidiaries or between Credicorp and its subsidiaries).</t>
  </si>
  <si>
    <t>(1) The figure is lower than the net income of Mibanco because Credicorp owns 99.921% of Mibanco (directly and indirectly).</t>
  </si>
  <si>
    <t>(2) The contribution is higher than Grupo Pacifico’s net income because Credicorp owns 65.20% directly, and 33.57% through Grupo Credito.</t>
  </si>
  <si>
    <t>(3) Includes Grupo Credito excluding Prima (Servicorp and Emisiones BCP Latam), others of Atlantic Security Holding Corporation and others of Credicorp Ltd.</t>
  </si>
  <si>
    <r>
      <t xml:space="preserve"> Mibanco </t>
    </r>
    <r>
      <rPr>
        <vertAlign val="superscript"/>
        <sz val="11"/>
        <rFont val="Calibri "/>
      </rPr>
      <t>(1)</t>
    </r>
  </si>
  <si>
    <r>
      <t xml:space="preserve"> Grupo Pacifico </t>
    </r>
    <r>
      <rPr>
        <vertAlign val="superscript"/>
        <sz val="11"/>
        <rFont val="Calibri "/>
      </rPr>
      <t>(2)</t>
    </r>
  </si>
  <si>
    <t xml:space="preserve"> Prima</t>
  </si>
  <si>
    <t xml:space="preserve"> Atlantic Security Bank </t>
  </si>
  <si>
    <t>Credicorp</t>
  </si>
  <si>
    <t>(1)  ROAE including goodwill of BCP from the acquisition of Edyficar (Approximately US$ 50.7 million) was 52.2% in 2Q20, 2.5% in 1Q21 and 9.7% in 2Q21. YTD was -23.1% for June 2020 and 6.1% for June 2021.</t>
  </si>
  <si>
    <t>(2)  Figures include unrealized gains or losses that are considered in Pacifico’s Net Equity from the investment portfolio of Pacifico Vida. ROAE excluding such unrealized gains was 16.7% in 2Q20, -17.6% in 1Q21 and -32.6% in 2Q21." YTD was 17.0% for June 2020 and -24.2% for June 2021.</t>
  </si>
  <si>
    <t>Interest Earning Assets</t>
  </si>
  <si>
    <t>As of</t>
  </si>
  <si>
    <t>Jun-21</t>
  </si>
  <si>
    <t>Cash and due from banks</t>
  </si>
  <si>
    <t>Interbank funds</t>
  </si>
  <si>
    <t>Total investments</t>
  </si>
  <si>
    <t>Cash collateral, reverse repurchase agreements and securities borrowing</t>
  </si>
  <si>
    <t>Financial assets designated at fair value through profit or loss</t>
  </si>
  <si>
    <t>Total loans</t>
  </si>
  <si>
    <t>Total interest earning assets</t>
  </si>
  <si>
    <t>Total Investments</t>
  </si>
  <si>
    <t>Fair value through profit or loss investments</t>
  </si>
  <si>
    <t>Fair value through other comprehensive income investments</t>
  </si>
  <si>
    <t>Amortized cost investments</t>
  </si>
  <si>
    <r>
      <t xml:space="preserve">Loan evolution measured in average daily balances by segment </t>
    </r>
    <r>
      <rPr>
        <b/>
        <vertAlign val="superscript"/>
        <sz val="11"/>
        <color theme="0"/>
        <rFont val="Calibri "/>
      </rPr>
      <t>(1)(2)</t>
    </r>
  </si>
  <si>
    <t>TOTAL LOANS</t>
  </si>
  <si>
    <t>% Part. In total loans</t>
  </si>
  <si>
    <t>Expressed in million S/</t>
  </si>
  <si>
    <t>Structural</t>
  </si>
  <si>
    <t>BCP Stand-alone</t>
  </si>
  <si>
    <t>Wholesale Banking</t>
  </si>
  <si>
    <t xml:space="preserve">   Corporate</t>
  </si>
  <si>
    <t xml:space="preserve">   Middle - Market</t>
  </si>
  <si>
    <t>Retail Banking</t>
  </si>
  <si>
    <t xml:space="preserve">   SME - Business</t>
  </si>
  <si>
    <t xml:space="preserve">   SME - Pyme</t>
  </si>
  <si>
    <t xml:space="preserve">   Mortgage</t>
  </si>
  <si>
    <t xml:space="preserve">   Consumer</t>
  </si>
  <si>
    <t xml:space="preserve">   Credit Card</t>
  </si>
  <si>
    <t>Mibanco</t>
  </si>
  <si>
    <t>Mibanco Colombia</t>
  </si>
  <si>
    <t>Bolivia</t>
  </si>
  <si>
    <t>ASB</t>
  </si>
  <si>
    <t>BAP's total loans</t>
  </si>
  <si>
    <t>Largest contraction in volumes</t>
  </si>
  <si>
    <t>Highest growth in volumes</t>
  </si>
  <si>
    <t>For consolidation purposes, loans generated in FC are converted to LC.</t>
  </si>
  <si>
    <t>(1) Figures differ from previously reporte, please consider the data presented on this report.</t>
  </si>
  <si>
    <t>(2) Structural Portfolio excludes the average daily balances from loans offered through de Reactiva Peru y FAE-Mype Government Programs.</t>
  </si>
  <si>
    <r>
      <t xml:space="preserve">Loan evolution measured in average daily balances by currency </t>
    </r>
    <r>
      <rPr>
        <b/>
        <vertAlign val="superscript"/>
        <sz val="11"/>
        <color theme="0"/>
        <rFont val="Calibri "/>
      </rPr>
      <t>(1)(2)</t>
    </r>
  </si>
  <si>
    <t>DOMESTIC CURRENCY LOANS</t>
  </si>
  <si>
    <t>FOREIGN CURRENCY LOANS</t>
  </si>
  <si>
    <t>% part. By currency</t>
  </si>
  <si>
    <t>Expressed in millions US$</t>
  </si>
  <si>
    <t>LC</t>
  </si>
  <si>
    <t>FC</t>
  </si>
  <si>
    <t xml:space="preserve">   Middle-Market</t>
  </si>
  <si>
    <t>-</t>
  </si>
  <si>
    <t xml:space="preserve">ASB </t>
  </si>
  <si>
    <t>Funding</t>
  </si>
  <si>
    <t>Demand deposits</t>
  </si>
  <si>
    <t>Saving deposits</t>
  </si>
  <si>
    <t>Time deposits</t>
  </si>
  <si>
    <t>Severance indemnity deposits</t>
  </si>
  <si>
    <t xml:space="preserve">Interest payable </t>
  </si>
  <si>
    <t>Due to banks and correspondents</t>
  </si>
  <si>
    <t>BCRP instruments</t>
  </si>
  <si>
    <t>Repurchase agreements</t>
  </si>
  <si>
    <t>Bonds and notes issued</t>
  </si>
  <si>
    <t>Total funding</t>
  </si>
  <si>
    <t>Other funding sources</t>
  </si>
  <si>
    <t xml:space="preserve">Total other funding sources </t>
  </si>
  <si>
    <t>Funding Cost</t>
  </si>
  <si>
    <t>pbs</t>
  </si>
  <si>
    <t>bps</t>
  </si>
  <si>
    <t>Structural Funding Cost</t>
  </si>
  <si>
    <t>Net interest income</t>
  </si>
  <si>
    <t xml:space="preserve">Interest income </t>
  </si>
  <si>
    <t>Interest on loans</t>
  </si>
  <si>
    <t>Dividends on investments</t>
  </si>
  <si>
    <t>Interest on deposits with banks</t>
  </si>
  <si>
    <t xml:space="preserve">Interest on securities </t>
  </si>
  <si>
    <t>Other interest income</t>
  </si>
  <si>
    <r>
      <t xml:space="preserve">Interest expense </t>
    </r>
    <r>
      <rPr>
        <b/>
        <vertAlign val="superscript"/>
        <sz val="9"/>
        <rFont val="Calibri"/>
        <family val="2"/>
        <scheme val="minor"/>
      </rPr>
      <t>(1)</t>
    </r>
  </si>
  <si>
    <t xml:space="preserve">Interest on deposits </t>
  </si>
  <si>
    <t>Interest on borrowed funds</t>
  </si>
  <si>
    <t>Interest on bonds and subordinated notes</t>
  </si>
  <si>
    <r>
      <t xml:space="preserve">Other interest expense </t>
    </r>
    <r>
      <rPr>
        <vertAlign val="superscript"/>
        <sz val="8"/>
        <rFont val="Calibri"/>
        <family val="2"/>
      </rPr>
      <t>(1)</t>
    </r>
  </si>
  <si>
    <r>
      <t xml:space="preserve">Net interest income </t>
    </r>
    <r>
      <rPr>
        <b/>
        <vertAlign val="superscript"/>
        <sz val="8"/>
        <rFont val="Calibri"/>
        <family val="2"/>
      </rPr>
      <t>(1)</t>
    </r>
  </si>
  <si>
    <r>
      <t xml:space="preserve">Adjusted Net interest income </t>
    </r>
    <r>
      <rPr>
        <b/>
        <vertAlign val="superscript"/>
        <sz val="8"/>
        <rFont val="Calibri"/>
        <family val="2"/>
      </rPr>
      <t>(2)</t>
    </r>
  </si>
  <si>
    <r>
      <t xml:space="preserve">Risk-adjusted Net interest income </t>
    </r>
    <r>
      <rPr>
        <b/>
        <vertAlign val="superscript"/>
        <sz val="8"/>
        <rFont val="Calibri"/>
        <family val="2"/>
      </rPr>
      <t>(1)</t>
    </r>
  </si>
  <si>
    <r>
      <t xml:space="preserve">Average interest earning assets </t>
    </r>
    <r>
      <rPr>
        <vertAlign val="superscript"/>
        <sz val="8"/>
        <rFont val="Calibri"/>
        <family val="2"/>
      </rPr>
      <t>(1)</t>
    </r>
  </si>
  <si>
    <r>
      <t xml:space="preserve">Net interest margin </t>
    </r>
    <r>
      <rPr>
        <b/>
        <vertAlign val="superscript"/>
        <sz val="8"/>
        <rFont val="Calibri"/>
        <family val="2"/>
      </rPr>
      <t>(3)</t>
    </r>
  </si>
  <si>
    <t>22bps</t>
  </si>
  <si>
    <t>18bps</t>
  </si>
  <si>
    <t>-41bps</t>
  </si>
  <si>
    <r>
      <t xml:space="preserve">Risk-adjusted Net interest margin </t>
    </r>
    <r>
      <rPr>
        <b/>
        <vertAlign val="superscript"/>
        <sz val="8"/>
        <rFont val="Calibri"/>
        <family val="2"/>
      </rPr>
      <t>(3)</t>
    </r>
  </si>
  <si>
    <t>57bps</t>
  </si>
  <si>
    <t>235bps</t>
  </si>
  <si>
    <t>248bps</t>
  </si>
  <si>
    <t>Net provisions for loan losses / Net interest income</t>
  </si>
  <si>
    <t>(1) Figures differ from previously reported, please consider the data presented on this report.</t>
  </si>
  <si>
    <t xml:space="preserve">(2) Adjusted for (i) impairment from cero interest-rate loans and (ii) expenses related to liability management operations at BCP Stand-Alone. </t>
  </si>
  <si>
    <t>(2) Annualized.</t>
  </si>
  <si>
    <t>Provision for credit losses on loan portfolio, net of recoveries</t>
  </si>
  <si>
    <t>Gross provision for credit losses on loan portfolio</t>
  </si>
  <si>
    <t>Recoveries of written-off loans</t>
  </si>
  <si>
    <t>Cost of Risk and Provisions</t>
  </si>
  <si>
    <r>
      <t xml:space="preserve">Cost of risk </t>
    </r>
    <r>
      <rPr>
        <vertAlign val="superscript"/>
        <sz val="11"/>
        <rFont val="Calibri "/>
      </rPr>
      <t>(1)</t>
    </r>
  </si>
  <si>
    <t>-57 bps</t>
  </si>
  <si>
    <t>-339 bps</t>
  </si>
  <si>
    <t>-409 bps</t>
  </si>
  <si>
    <r>
      <t xml:space="preserve">Structural Cost of risk </t>
    </r>
    <r>
      <rPr>
        <vertAlign val="superscript"/>
        <sz val="11"/>
        <rFont val="Calibri "/>
      </rPr>
      <t xml:space="preserve"> (2)</t>
    </r>
  </si>
  <si>
    <t>-69 bps</t>
  </si>
  <si>
    <t>-383 bps</t>
  </si>
  <si>
    <t>-486 bps</t>
  </si>
  <si>
    <t>(1) Annualized Provision for credit losses on loan portfolio, net of recoveries / Total loans.</t>
  </si>
  <si>
    <t>(2) The Structural Cost of risk excludes the provisions for credit losses on loan portfolio, net of recoveries and total loans from the Reactiva Peru and FAE Government Programs.</t>
  </si>
  <si>
    <t>Portfolio quality and Delinquency ratios</t>
  </si>
  <si>
    <t>Total loans (Quarter-end balance)</t>
  </si>
  <si>
    <t>Allowance for loan losses</t>
  </si>
  <si>
    <t xml:space="preserve">Write-offs </t>
  </si>
  <si>
    <t>n.a</t>
  </si>
  <si>
    <t>Refinanced loans</t>
  </si>
  <si>
    <t>IOL ratio</t>
  </si>
  <si>
    <t>20 bps</t>
  </si>
  <si>
    <t>69 bps</t>
  </si>
  <si>
    <t>IOL over 90-days ratio</t>
  </si>
  <si>
    <t>9 bps</t>
  </si>
  <si>
    <t>23 bps</t>
  </si>
  <si>
    <t xml:space="preserve">NPL ratio </t>
  </si>
  <si>
    <t>17 bps</t>
  </si>
  <si>
    <t>79 bps</t>
  </si>
  <si>
    <t>Allowance for loan losses over Total loans</t>
  </si>
  <si>
    <t>-37 bps</t>
  </si>
  <si>
    <t>-90 bps</t>
  </si>
  <si>
    <t>-1996 bps</t>
  </si>
  <si>
    <t>-6725 bps</t>
  </si>
  <si>
    <t>Coverage ratio of IOL 90-days</t>
  </si>
  <si>
    <t>-2197 bps</t>
  </si>
  <si>
    <t>-5643 bps</t>
  </si>
  <si>
    <t>-1219 bps</t>
  </si>
  <si>
    <t>-4512 bps</t>
  </si>
  <si>
    <t xml:space="preserve">(1) Includes overdue loans and loans under legal collection. (Quarter-end balances)  </t>
  </si>
  <si>
    <t>(2) Non-performing loans include internal overdue loans and refinanced loans. (Quarter-end balances)</t>
  </si>
  <si>
    <t>IOLs</t>
  </si>
  <si>
    <t>NPLs</t>
  </si>
  <si>
    <t>-29 bps</t>
  </si>
  <si>
    <t>10 bps</t>
  </si>
  <si>
    <r>
      <t xml:space="preserve">NPL ratio </t>
    </r>
    <r>
      <rPr>
        <b/>
        <vertAlign val="superscript"/>
        <sz val="11"/>
        <rFont val="Calibri"/>
        <family val="2"/>
        <scheme val="minor"/>
      </rPr>
      <t>(2)</t>
    </r>
  </si>
  <si>
    <t>-35 bps</t>
  </si>
  <si>
    <t>16 bps</t>
  </si>
  <si>
    <t>-58 bps</t>
  </si>
  <si>
    <t>-138 bps</t>
  </si>
  <si>
    <t>-182 bps</t>
  </si>
  <si>
    <t>-3143 bps</t>
  </si>
  <si>
    <t>(1) The Structural Portfolio excludes Government Programs (GP) effects.</t>
  </si>
  <si>
    <t>(2) Figures differ from  previously reported, due to the methodological change in the calculation, which includes the overdue portfolio instead of the Portfolio Management figures.</t>
  </si>
  <si>
    <t>271 bps</t>
  </si>
  <si>
    <t>5 bps</t>
  </si>
  <si>
    <t>7 bps</t>
  </si>
  <si>
    <t>-8328 bps</t>
  </si>
  <si>
    <t>(1) Government Programs (GP) include Reactiva Peru and FAE.</t>
  </si>
  <si>
    <t>Non-financial Income</t>
  </si>
  <si>
    <t>Fee income</t>
  </si>
  <si>
    <t xml:space="preserve">Net gain on foreign exchange transactions </t>
  </si>
  <si>
    <t>Net gain on securities</t>
  </si>
  <si>
    <r>
      <t xml:space="preserve">Net gain from associates </t>
    </r>
    <r>
      <rPr>
        <vertAlign val="superscript"/>
        <sz val="11"/>
        <rFont val="Calibri "/>
      </rPr>
      <t>(1)</t>
    </r>
  </si>
  <si>
    <t xml:space="preserve">Net gain on derivatives held for trading </t>
  </si>
  <si>
    <r>
      <t xml:space="preserve">Net gain from exchange differences </t>
    </r>
    <r>
      <rPr>
        <vertAlign val="superscript"/>
        <sz val="11"/>
        <rFont val="Calibri "/>
      </rPr>
      <t>(2)</t>
    </r>
  </si>
  <si>
    <t>Other non-financial income</t>
  </si>
  <si>
    <t>Total non-financial income, net</t>
  </si>
  <si>
    <t>(1) Includes gains on other investments, mainly made up of the profit of Banmedica.</t>
  </si>
  <si>
    <t>(2) It differs from what was previously reported by reclassification of IFRS16.</t>
  </si>
  <si>
    <t>(S/000)</t>
  </si>
  <si>
    <t>(+) EPS contribution (50%)</t>
  </si>
  <si>
    <t>(-) Private health insurance deduction (50%)</t>
  </si>
  <si>
    <t>(=) Net gain from association with Banmedica</t>
  </si>
  <si>
    <t>Fee Income</t>
  </si>
  <si>
    <r>
      <t>Miscellaneous accounts</t>
    </r>
    <r>
      <rPr>
        <vertAlign val="superscript"/>
        <sz val="11"/>
        <rFont val="Calibri "/>
      </rPr>
      <t xml:space="preserve"> (1)</t>
    </r>
  </si>
  <si>
    <r>
      <t xml:space="preserve">Credit cards </t>
    </r>
    <r>
      <rPr>
        <vertAlign val="superscript"/>
        <sz val="11"/>
        <rFont val="Calibri "/>
      </rPr>
      <t>(2)</t>
    </r>
  </si>
  <si>
    <t>Drafts and transfers</t>
  </si>
  <si>
    <r>
      <t xml:space="preserve">Personal loans </t>
    </r>
    <r>
      <rPr>
        <vertAlign val="superscript"/>
        <sz val="11"/>
        <rFont val="Calibri "/>
      </rPr>
      <t>(2)</t>
    </r>
  </si>
  <si>
    <r>
      <t xml:space="preserve">SME loans </t>
    </r>
    <r>
      <rPr>
        <vertAlign val="superscript"/>
        <sz val="11"/>
        <rFont val="Calibri "/>
      </rPr>
      <t>(2)</t>
    </r>
  </si>
  <si>
    <r>
      <t xml:space="preserve">Insurance </t>
    </r>
    <r>
      <rPr>
        <vertAlign val="superscript"/>
        <sz val="11"/>
        <rFont val="Calibri "/>
      </rPr>
      <t>(2)</t>
    </r>
  </si>
  <si>
    <r>
      <t xml:space="preserve">Mortgage loans </t>
    </r>
    <r>
      <rPr>
        <vertAlign val="superscript"/>
        <sz val="11"/>
        <rFont val="Calibri "/>
      </rPr>
      <t>(2)</t>
    </r>
  </si>
  <si>
    <r>
      <t xml:space="preserve">Off-balance sheet </t>
    </r>
    <r>
      <rPr>
        <vertAlign val="superscript"/>
        <sz val="11"/>
        <rFont val="Calibri "/>
      </rPr>
      <t>(3)</t>
    </r>
  </si>
  <si>
    <r>
      <t xml:space="preserve">Payments and collections </t>
    </r>
    <r>
      <rPr>
        <vertAlign val="superscript"/>
        <sz val="11"/>
        <rFont val="Calibri "/>
      </rPr>
      <t>(3)</t>
    </r>
  </si>
  <si>
    <r>
      <t xml:space="preserve">Commercial loans </t>
    </r>
    <r>
      <rPr>
        <vertAlign val="superscript"/>
        <sz val="11"/>
        <rFont val="Calibri "/>
      </rPr>
      <t>(3)(4)</t>
    </r>
  </si>
  <si>
    <r>
      <t xml:space="preserve">Foreign trade </t>
    </r>
    <r>
      <rPr>
        <vertAlign val="superscript"/>
        <sz val="11"/>
        <rFont val="Calibri "/>
      </rPr>
      <t>(3)</t>
    </r>
  </si>
  <si>
    <r>
      <t>Corporate finance and mutual funds</t>
    </r>
    <r>
      <rPr>
        <vertAlign val="superscript"/>
        <sz val="11"/>
        <rFont val="Calibri "/>
      </rPr>
      <t xml:space="preserve"> (4)</t>
    </r>
  </si>
  <si>
    <t>BCP Bolivia</t>
  </si>
  <si>
    <r>
      <t xml:space="preserve">ASB </t>
    </r>
    <r>
      <rPr>
        <vertAlign val="superscript"/>
        <sz val="11"/>
        <rFont val="Calibri "/>
      </rPr>
      <t>(4)</t>
    </r>
  </si>
  <si>
    <r>
      <t>Others</t>
    </r>
    <r>
      <rPr>
        <vertAlign val="superscript"/>
        <sz val="11"/>
        <rFont val="Calibri "/>
      </rPr>
      <t xml:space="preserve"> (4)(5)</t>
    </r>
  </si>
  <si>
    <t>Total fee income</t>
  </si>
  <si>
    <t>Source: BCP.</t>
  </si>
  <si>
    <t>(1) Saving accounts, current accounts, debit card and master account.</t>
  </si>
  <si>
    <t>(2) Mainly Retail fees.</t>
  </si>
  <si>
    <t>(3) Mainly Wholesale fees.</t>
  </si>
  <si>
    <t>(4) Figures differ from previously reported, please consider the data presented on this report.</t>
  </si>
  <si>
    <t>(5) Includes fees from trust business, wealth management, network usage and other services to third parties, among others.</t>
  </si>
  <si>
    <r>
      <t>Insurance underwriting result</t>
    </r>
    <r>
      <rPr>
        <b/>
        <vertAlign val="superscript"/>
        <sz val="11"/>
        <color theme="0"/>
        <rFont val="Calibri "/>
      </rPr>
      <t>(1)</t>
    </r>
  </si>
  <si>
    <t>Net earned premiums</t>
  </si>
  <si>
    <t>Net claims</t>
  </si>
  <si>
    <r>
      <t xml:space="preserve">Acquisition cost </t>
    </r>
    <r>
      <rPr>
        <sz val="8"/>
        <color rgb="FF000000"/>
        <rFont val="Calibri "/>
      </rPr>
      <t>(2)</t>
    </r>
  </si>
  <si>
    <t>Total insurance underwriting result</t>
  </si>
  <si>
    <t>(1) Includes the results of the Life, Property &amp; Casualty and Crediseguros business</t>
  </si>
  <si>
    <t>(2) Includes net fees and underwriting expenses.</t>
  </si>
  <si>
    <t>Acquisition cost</t>
  </si>
  <si>
    <t>Net fees</t>
  </si>
  <si>
    <t>Underwriting expenses</t>
  </si>
  <si>
    <t>Underwriting income</t>
  </si>
  <si>
    <t>Operating expenses</t>
  </si>
  <si>
    <t>Salaries and employees benefits</t>
  </si>
  <si>
    <r>
      <t xml:space="preserve">Administrative, general and tax expenses </t>
    </r>
    <r>
      <rPr>
        <vertAlign val="superscript"/>
        <sz val="11"/>
        <rFont val="Calibri"/>
        <family val="2"/>
        <scheme val="minor"/>
      </rPr>
      <t>(1)</t>
    </r>
  </si>
  <si>
    <r>
      <t xml:space="preserve">Depreciation and amortization </t>
    </r>
    <r>
      <rPr>
        <vertAlign val="superscript"/>
        <sz val="11"/>
        <rFont val="Calibri"/>
        <family val="2"/>
        <scheme val="minor"/>
      </rPr>
      <t>(1)</t>
    </r>
  </si>
  <si>
    <t xml:space="preserve">Association in participation </t>
  </si>
  <si>
    <r>
      <t xml:space="preserve">Acquisition cost </t>
    </r>
    <r>
      <rPr>
        <vertAlign val="superscript"/>
        <sz val="11"/>
        <rFont val="Calibri"/>
        <family val="2"/>
        <scheme val="minor"/>
      </rPr>
      <t>(2)</t>
    </r>
  </si>
  <si>
    <r>
      <t xml:space="preserve">Operating expenses </t>
    </r>
    <r>
      <rPr>
        <vertAlign val="superscript"/>
        <sz val="11"/>
        <rFont val="Calibri"/>
        <family val="2"/>
        <scheme val="minor"/>
      </rPr>
      <t>(3)</t>
    </r>
  </si>
  <si>
    <t>(1) It differs from what was previously reported by reclassification of IFRS16.</t>
  </si>
  <si>
    <t>(2) The acquisition cost of Pacifico iIncludes net fees and underwriting expenses.</t>
  </si>
  <si>
    <t>(3) Operating expenses = Salaries and employees benefits + Administrative expenses + Depreciation and amortization + Association in participation + Acquisition cost.</t>
  </si>
  <si>
    <t>Administrative general, and tax expenses</t>
  </si>
  <si>
    <t>Repair and maintenance</t>
  </si>
  <si>
    <t>Publicity</t>
  </si>
  <si>
    <t>Taxes and contributions</t>
  </si>
  <si>
    <t>Consulting and professional fees</t>
  </si>
  <si>
    <t xml:space="preserve">Transport and communications </t>
  </si>
  <si>
    <t>IBM services expenses</t>
  </si>
  <si>
    <t>Comissions by agents</t>
  </si>
  <si>
    <t>Security and protection</t>
  </si>
  <si>
    <t>Sundry supplies</t>
  </si>
  <si>
    <t>Leases of low value and short-term</t>
  </si>
  <si>
    <t>Electricity and water</t>
  </si>
  <si>
    <t>Subscriptions and quotes</t>
  </si>
  <si>
    <t>Insurance</t>
  </si>
  <si>
    <t>Electronic processing</t>
  </si>
  <si>
    <t>Cleaning</t>
  </si>
  <si>
    <t>Audit Services</t>
  </si>
  <si>
    <r>
      <t>Services by third-party and others</t>
    </r>
    <r>
      <rPr>
        <vertAlign val="superscript"/>
        <sz val="11"/>
        <rFont val="Calibri "/>
      </rPr>
      <t xml:space="preserve"> (1)</t>
    </r>
  </si>
  <si>
    <t>Total administrative and general expenses</t>
  </si>
  <si>
    <t>(1) The balance consists mainly of security and protection services, cleaning service, representation expenses, electricity and water utilities, insurance policiy expenses, subscription expenses and commission expenses.</t>
  </si>
  <si>
    <t>(1) (Salaries and employees benefits + Administrative, general and tax expenses + Depreciation and amortization + Acquisition cost + Association in participation) / (Net interest income + Fee income + Net gain on foreign exchange transactions  + Net gain from associates +  Net gain on derivatives held for trading + Result on exchange differences + Net premiums earned).</t>
  </si>
  <si>
    <r>
      <t>Operating expenses</t>
    </r>
    <r>
      <rPr>
        <vertAlign val="superscript"/>
        <sz val="11"/>
        <rFont val="Calibri "/>
      </rPr>
      <t xml:space="preserve"> (1)</t>
    </r>
  </si>
  <si>
    <r>
      <t>Operating income</t>
    </r>
    <r>
      <rPr>
        <vertAlign val="superscript"/>
        <sz val="11"/>
        <color rgb="FF000000"/>
        <rFont val="Calibri "/>
      </rPr>
      <t xml:space="preserve"> (2)</t>
    </r>
  </si>
  <si>
    <r>
      <t xml:space="preserve">Efficiency ratio </t>
    </r>
    <r>
      <rPr>
        <vertAlign val="superscript"/>
        <sz val="11"/>
        <color rgb="FF000000"/>
        <rFont val="Calibri "/>
      </rPr>
      <t>(3)</t>
    </r>
  </si>
  <si>
    <r>
      <t xml:space="preserve">Operating expenses / Total average assets </t>
    </r>
    <r>
      <rPr>
        <vertAlign val="superscript"/>
        <sz val="11"/>
        <color rgb="FF000000"/>
        <rFont val="Calibri "/>
      </rPr>
      <t>(4)</t>
    </r>
  </si>
  <si>
    <t>-17 pbs</t>
  </si>
  <si>
    <t>(1) Operating expenses = Salaries and employees benefits + Administrative expenses + Depreciation and amortization + Association in participation + Acquisition cost.</t>
  </si>
  <si>
    <t>(2) Operating income = Net interest, similar income and expenses + Fee income + Net gain on foreign exchange transactions  + Net gain from associates +  Net gain on derivatives held for trading + Net gain from exchange differences + Net premiums earned</t>
  </si>
  <si>
    <t>(3) Operating expenses / Operating income.</t>
  </si>
  <si>
    <t>(4)  Operating expenses / Average of Total Assets. Average is calculated with periodbeginning and period-ending balances.</t>
  </si>
  <si>
    <r>
      <t xml:space="preserve">Reported efficiency ratio per subsidiary </t>
    </r>
    <r>
      <rPr>
        <b/>
        <vertAlign val="superscript"/>
        <sz val="11"/>
        <color theme="0"/>
        <rFont val="Calibri "/>
      </rPr>
      <t>(1)</t>
    </r>
  </si>
  <si>
    <t>BCP</t>
  </si>
  <si>
    <t xml:space="preserve">Mibanco Peru </t>
  </si>
  <si>
    <t>Pacifico</t>
  </si>
  <si>
    <t>Prima AFP</t>
  </si>
  <si>
    <t>Stand-alone</t>
  </si>
  <si>
    <t>% change QoQ</t>
  </si>
  <si>
    <t>500 pbs</t>
  </si>
  <si>
    <t>-590 pbs</t>
  </si>
  <si>
    <t>1230 pbs</t>
  </si>
  <si>
    <t>30 pbs</t>
  </si>
  <si>
    <t>620 pbs</t>
  </si>
  <si>
    <t>% change YoY</t>
  </si>
  <si>
    <t>450 pbs</t>
  </si>
  <si>
    <t>180 pbs</t>
  </si>
  <si>
    <t>-900 pbs</t>
  </si>
  <si>
    <t>-2690 pbs</t>
  </si>
  <si>
    <t>150 pbs</t>
  </si>
  <si>
    <t>Sep 20</t>
  </si>
  <si>
    <t>Sep 21</t>
  </si>
  <si>
    <t xml:space="preserve"> 120 bps </t>
  </si>
  <si>
    <t xml:space="preserve"> 400 bps </t>
  </si>
  <si>
    <t xml:space="preserve"> -980 bps </t>
  </si>
  <si>
    <t xml:space="preserve">-1850 bps </t>
  </si>
  <si>
    <t xml:space="preserve"> -170 bps </t>
  </si>
  <si>
    <t xml:space="preserve"> -40 bps </t>
  </si>
  <si>
    <t xml:space="preserve"> -120 bps </t>
  </si>
  <si>
    <t>Sep 21 / Sep 20</t>
  </si>
  <si>
    <t>Regulatory Capital and Capital Adequacy Ratios</t>
  </si>
  <si>
    <t xml:space="preserve">% change </t>
  </si>
  <si>
    <t>Capital Stock</t>
  </si>
  <si>
    <t>Treasury Stocks</t>
  </si>
  <si>
    <t>Capital Surplus</t>
  </si>
  <si>
    <r>
      <t xml:space="preserve">Legal and Other capital reserves </t>
    </r>
    <r>
      <rPr>
        <vertAlign val="superscript"/>
        <sz val="11"/>
        <color theme="1"/>
        <rFont val="Calibri "/>
      </rPr>
      <t>(1)</t>
    </r>
  </si>
  <si>
    <r>
      <t xml:space="preserve">Minority interest </t>
    </r>
    <r>
      <rPr>
        <vertAlign val="superscript"/>
        <sz val="11"/>
        <color theme="1"/>
        <rFont val="Calibri "/>
      </rPr>
      <t>(2)</t>
    </r>
  </si>
  <si>
    <r>
      <t xml:space="preserve">Loan loss reserves </t>
    </r>
    <r>
      <rPr>
        <vertAlign val="superscript"/>
        <sz val="11"/>
        <color theme="1"/>
        <rFont val="Calibri "/>
      </rPr>
      <t>(3)</t>
    </r>
  </si>
  <si>
    <t>Perpetual subordinated debt</t>
  </si>
  <si>
    <t xml:space="preserve"> -   </t>
  </si>
  <si>
    <t>Subordinated Debt</t>
  </si>
  <si>
    <t>Investments in equity and subordinated debt of financial and insurance companies</t>
  </si>
  <si>
    <t>Goodwill</t>
  </si>
  <si>
    <t>Current year Net Loss</t>
  </si>
  <si>
    <r>
      <t xml:space="preserve">Deduction for subordinated debt limit (50% of Tier I excluding deductions) </t>
    </r>
    <r>
      <rPr>
        <vertAlign val="superscript"/>
        <sz val="11"/>
        <color theme="1"/>
        <rFont val="Calibri "/>
      </rPr>
      <t>(4)</t>
    </r>
  </si>
  <si>
    <r>
      <t xml:space="preserve">Deduction for Tier I Limit (50% of Regulatory capital) </t>
    </r>
    <r>
      <rPr>
        <vertAlign val="superscript"/>
        <sz val="11"/>
        <color theme="1"/>
        <rFont val="Calibri "/>
      </rPr>
      <t>(4)</t>
    </r>
  </si>
  <si>
    <t>Total Regulatory Capital (A)</t>
  </si>
  <si>
    <r>
      <t xml:space="preserve">Tier 1 </t>
    </r>
    <r>
      <rPr>
        <vertAlign val="superscript"/>
        <sz val="11"/>
        <rFont val="Calibri "/>
      </rPr>
      <t>(5)</t>
    </r>
  </si>
  <si>
    <r>
      <t xml:space="preserve">Tier 2 </t>
    </r>
    <r>
      <rPr>
        <vertAlign val="superscript"/>
        <sz val="11"/>
        <rFont val="Calibri "/>
      </rPr>
      <t>(6)</t>
    </r>
    <r>
      <rPr>
        <sz val="11"/>
        <rFont val="Calibri "/>
      </rPr>
      <t xml:space="preserve"> + Tier 3 </t>
    </r>
    <r>
      <rPr>
        <vertAlign val="superscript"/>
        <sz val="11"/>
        <rFont val="Calibri "/>
      </rPr>
      <t>(7)</t>
    </r>
  </si>
  <si>
    <r>
      <t>Financial Consolidated Group (FCG) Regulatory Capital Requirements</t>
    </r>
    <r>
      <rPr>
        <vertAlign val="superscript"/>
        <sz val="11"/>
        <rFont val="Calibri "/>
      </rPr>
      <t xml:space="preserve"> (8)</t>
    </r>
  </si>
  <si>
    <r>
      <t>Insurance Consolidated Group (ICG) Capital Requirements</t>
    </r>
    <r>
      <rPr>
        <vertAlign val="superscript"/>
        <sz val="11"/>
        <rFont val="Calibri "/>
      </rPr>
      <t xml:space="preserve"> (9)</t>
    </r>
  </si>
  <si>
    <t>FCG Capital Requirements related to operations with ICG</t>
  </si>
  <si>
    <t xml:space="preserve">ICG Capital Requirements related to operations with FCG </t>
  </si>
  <si>
    <t>Total Regulatory Capital Requirements (B)</t>
  </si>
  <si>
    <t>Regulatory Capital Ratio (A) / (B)</t>
  </si>
  <si>
    <r>
      <t xml:space="preserve">Required Regulatory Capital Ratio </t>
    </r>
    <r>
      <rPr>
        <vertAlign val="superscript"/>
        <sz val="11"/>
        <rFont val="Calibri "/>
      </rPr>
      <t>(10)</t>
    </r>
  </si>
  <si>
    <t>(1) Legal and other capital reserves include restricted capital reserves (PEN 14,745 million) and optional capital reserves (PEN 6,661 million).</t>
  </si>
  <si>
    <t>(2) Minority interest includes Tier I (PEN 421 million)</t>
  </si>
  <si>
    <t>(3) Up to 1.25% of total risk-weighted assets of Banco de Crédito del Perú, Solución Empresa Administradora Hipotecaria, Mibanco and Atlantic Security Bank.</t>
  </si>
  <si>
    <t>(4) Tier II + Tier III can not be more than 50% of total regulatory capital.</t>
  </si>
  <si>
    <t>(5) Tier I = capital + restricted capital reserves + Tier I minority interest - goodwill - (0.5 x investment in equity and subordinated debt of financial and insurance companies)+ perpetual subordinated debt.</t>
  </si>
  <si>
    <t>(6) Tier II = subordinated debt + TierII minority interest tier + loan loss reserves - (0.5 x  investment in equity and subordinated debt of financial and insurance companies).</t>
  </si>
  <si>
    <t xml:space="preserve">(7) Tier III = Subordinated debt covering market risk only. </t>
  </si>
  <si>
    <t>(8) Includes regulatory capital requirements of the financial consolidated group.</t>
  </si>
  <si>
    <t>(9) Includes regulatory capital requirements of the  insurance consolidated group.</t>
  </si>
  <si>
    <t>(10) Regulatory Capital / Total Regulatory Capital Requirements (legal minimum = 1.00).</t>
  </si>
  <si>
    <t>Legal and Other capital reserves</t>
  </si>
  <si>
    <t>Accumulated earnings with capitalization agreement</t>
  </si>
  <si>
    <r>
      <t>Loan loss reserves</t>
    </r>
    <r>
      <rPr>
        <vertAlign val="superscript"/>
        <sz val="11"/>
        <rFont val="Calibri "/>
      </rPr>
      <t xml:space="preserve"> (1)</t>
    </r>
  </si>
  <si>
    <t>Investment in subsidiaries and others, net of unrealized profit and net income</t>
  </si>
  <si>
    <t>Investment in subsidiaries and others</t>
  </si>
  <si>
    <t>Unrealized profit and net income in subsidiaries</t>
  </si>
  <si>
    <t>Total Regulatory Capital - SBS</t>
  </si>
  <si>
    <t>Off-balance sheet</t>
  </si>
  <si>
    <r>
      <t>Regulatory Tier 1 Capital</t>
    </r>
    <r>
      <rPr>
        <vertAlign val="superscript"/>
        <sz val="11"/>
        <rFont val="Calibri "/>
      </rPr>
      <t xml:space="preserve"> (2)</t>
    </r>
  </si>
  <si>
    <r>
      <t xml:space="preserve">Regulatory Tier 2 Capital </t>
    </r>
    <r>
      <rPr>
        <vertAlign val="superscript"/>
        <sz val="11"/>
        <rFont val="Calibri "/>
      </rPr>
      <t>(3)</t>
    </r>
  </si>
  <si>
    <r>
      <t xml:space="preserve">Total risk-weighted assets - SBS </t>
    </r>
    <r>
      <rPr>
        <b/>
        <vertAlign val="superscript"/>
        <sz val="11"/>
        <rFont val="Calibri "/>
      </rPr>
      <t>(4)</t>
    </r>
  </si>
  <si>
    <t>Credit risk-weighted assets</t>
  </si>
  <si>
    <r>
      <t xml:space="preserve">Market risk-weighted assets </t>
    </r>
    <r>
      <rPr>
        <vertAlign val="superscript"/>
        <sz val="11"/>
        <rFont val="Calibri "/>
      </rPr>
      <t>(5)</t>
    </r>
  </si>
  <si>
    <t>Operational risk-weighted assets</t>
  </si>
  <si>
    <t>Total capital requirement -SBS</t>
  </si>
  <si>
    <t>Credit risk capital requirement</t>
  </si>
  <si>
    <t xml:space="preserve">Market risk capital requirement </t>
  </si>
  <si>
    <t xml:space="preserve">Operational risk capital requirement </t>
  </si>
  <si>
    <t>Additional capital requirements</t>
  </si>
  <si>
    <r>
      <t xml:space="preserve">Common Equity Tier 1 - Basel </t>
    </r>
    <r>
      <rPr>
        <b/>
        <vertAlign val="superscript"/>
        <sz val="11"/>
        <rFont val="Calibri "/>
      </rPr>
      <t>(6)</t>
    </r>
  </si>
  <si>
    <t>Capital and reserves</t>
  </si>
  <si>
    <t>Retained earnings</t>
  </si>
  <si>
    <t>Unrealized gains (losses)</t>
  </si>
  <si>
    <t>Goodwill and intangibles</t>
  </si>
  <si>
    <t xml:space="preserve">Investments in subsidiaries </t>
  </si>
  <si>
    <r>
      <t xml:space="preserve">Adjusted Risk-Weighted Assets </t>
    </r>
    <r>
      <rPr>
        <vertAlign val="superscript"/>
        <sz val="11"/>
        <rFont val="Calibri "/>
      </rPr>
      <t xml:space="preserve"> </t>
    </r>
    <r>
      <rPr>
        <sz val="11"/>
        <rFont val="Calibri "/>
      </rPr>
      <t xml:space="preserve">- </t>
    </r>
    <r>
      <rPr>
        <b/>
        <sz val="11"/>
        <rFont val="Calibri "/>
      </rPr>
      <t xml:space="preserve">Basel </t>
    </r>
    <r>
      <rPr>
        <b/>
        <vertAlign val="superscript"/>
        <sz val="11"/>
        <rFont val="Calibri "/>
      </rPr>
      <t>(7)</t>
    </r>
  </si>
  <si>
    <t xml:space="preserve">Total risk-weighted assets </t>
  </si>
  <si>
    <t xml:space="preserve">  (-) RWA Intangible assets, excluding goodwill.</t>
  </si>
  <si>
    <t xml:space="preserve">  (+) RWA Deferred tax assets generated as a result of temporary differences in income tax, in excess of 10% of CET1</t>
  </si>
  <si>
    <t xml:space="preserve">  (+) RWA Deferred tax assets generated as a result of past losses</t>
  </si>
  <si>
    <t>Capital ratios</t>
  </si>
  <si>
    <r>
      <t xml:space="preserve">Regulatory Tier 1 ratio </t>
    </r>
    <r>
      <rPr>
        <vertAlign val="superscript"/>
        <sz val="11"/>
        <rFont val="Calibri "/>
      </rPr>
      <t>(8)</t>
    </r>
  </si>
  <si>
    <t>-31 bps</t>
  </si>
  <si>
    <t>-70 bps</t>
  </si>
  <si>
    <r>
      <t xml:space="preserve">Common Equity Tier 1 ratio </t>
    </r>
    <r>
      <rPr>
        <vertAlign val="superscript"/>
        <sz val="11"/>
        <rFont val="Calibri "/>
      </rPr>
      <t>(9)</t>
    </r>
  </si>
  <si>
    <t>-13 bps</t>
  </si>
  <si>
    <r>
      <t>BIS ratio</t>
    </r>
    <r>
      <rPr>
        <vertAlign val="superscript"/>
        <sz val="11"/>
        <rFont val="Calibri "/>
      </rPr>
      <t xml:space="preserve"> (10)  </t>
    </r>
  </si>
  <si>
    <t>-18 bps</t>
  </si>
  <si>
    <t>-23 bps</t>
  </si>
  <si>
    <t xml:space="preserve">Risk-weighted assets / Regulatory capital </t>
  </si>
  <si>
    <t>(1) Up to 1.25% of total risk-weighted assets.</t>
  </si>
  <si>
    <t>(2) Regulatory Tier 1 Capital = Capital + Legal and other capital reserves + Accumulated earnings with capitalization agreement + (0.5 x Unrealized profit and net income in subsidiaries) -  Goodwill - (0.5 x Investment in subsidiaries)  + Perpetual subordinated debt (maximum amount that can be included is 17.65% of Capital + Reserves + Accumulated earnings with capitalization agreement + Unrealized profit and net income in subsidiaries - Goodwill).</t>
  </si>
  <si>
    <t>(3) Regulatory Tier 2 Capital = Subordinated debt + Loan loss reserves + Unrestricted Reserves + (0.5 x Unrealized profit and net income in subsidiaries) - (0.5 x Investment in subsidiaries).</t>
  </si>
  <si>
    <t>(4) Since July 2012, Total  Risk-weighted assets = Credit risk-weighted assets * 1.00 + Capital requirement to cover market risk * 10 + Capital requirement to cover operational risk * 10 * 1.00 (since July 2014)</t>
  </si>
  <si>
    <t>(5) It includes capital requirement to cover price and rate risk.</t>
  </si>
  <si>
    <t>(6) Common Equity Tier I = Capital + Reserves – 100% of applicable deductions (investment in subsidiaries, goodwill, intangibles and net deferred taxes that rely on future profitability) + retained earnings + unrealized gains.</t>
  </si>
  <si>
    <t>(7) Adjusted Risk-Weighted Assets =  Risk-weighted assets  - ( RWA Intangible assets, excluding goodwill, + RWA Deferred tax assets generated as a result of temporary differences in income tax, in excess of 10% of CET1, + RWA Deferred tax assets generated as a result of past losses).</t>
  </si>
  <si>
    <t>(8) Regulatory Tier 1 Capital /  Total Risk-weighted assets</t>
  </si>
  <si>
    <t>(9) Common Equity Tier I / Adjusted Risk-Weighted Assetsd Risk-Weighted Assets</t>
  </si>
  <si>
    <t>(10) Total Regulatory Capital / Total Risk-weighted assets (legal minimum = 10% since July 2011)</t>
  </si>
  <si>
    <t>Regulatory Capital and Capital Adequacy Ratios - SBS</t>
  </si>
  <si>
    <r>
      <t xml:space="preserve">Loan loss reserves </t>
    </r>
    <r>
      <rPr>
        <vertAlign val="superscript"/>
        <sz val="11"/>
        <rFont val="Calibri   "/>
      </rPr>
      <t>(1)</t>
    </r>
  </si>
  <si>
    <r>
      <t>Regulatory Tier 1 Capital</t>
    </r>
    <r>
      <rPr>
        <vertAlign val="superscript"/>
        <sz val="11"/>
        <rFont val="Calibri   "/>
      </rPr>
      <t xml:space="preserve"> (2)</t>
    </r>
  </si>
  <si>
    <r>
      <t xml:space="preserve">Regulatory Tier 2 Capital </t>
    </r>
    <r>
      <rPr>
        <vertAlign val="superscript"/>
        <sz val="11"/>
        <rFont val="Calibri   "/>
      </rPr>
      <t>(3)</t>
    </r>
  </si>
  <si>
    <r>
      <t xml:space="preserve">Total risk-weighted assets - SBS </t>
    </r>
    <r>
      <rPr>
        <b/>
        <vertAlign val="superscript"/>
        <sz val="11"/>
        <rFont val="Calibri   "/>
      </rPr>
      <t>(4)</t>
    </r>
  </si>
  <si>
    <r>
      <t xml:space="preserve">Market risk-weighted assets </t>
    </r>
    <r>
      <rPr>
        <vertAlign val="superscript"/>
        <sz val="11"/>
        <rFont val="Calibri   "/>
      </rPr>
      <t>(5)</t>
    </r>
  </si>
  <si>
    <t>Total capital requirement</t>
  </si>
  <si>
    <t xml:space="preserve">Market risk-weighted assets </t>
  </si>
  <si>
    <r>
      <t xml:space="preserve">Common Equity Tier 1 - Basel </t>
    </r>
    <r>
      <rPr>
        <b/>
        <vertAlign val="superscript"/>
        <sz val="11"/>
        <rFont val="Calibri   "/>
      </rPr>
      <t>(6)</t>
    </r>
  </si>
  <si>
    <t>Excess DT of 10% CET1 Basilea</t>
  </si>
  <si>
    <r>
      <t xml:space="preserve">Adjusted Risk-Weighted Assets </t>
    </r>
    <r>
      <rPr>
        <vertAlign val="superscript"/>
        <sz val="11"/>
        <rFont val="Calibri   "/>
      </rPr>
      <t xml:space="preserve"> </t>
    </r>
    <r>
      <rPr>
        <sz val="11"/>
        <rFont val="Calibri   "/>
      </rPr>
      <t xml:space="preserve">- </t>
    </r>
    <r>
      <rPr>
        <b/>
        <sz val="11"/>
        <rFont val="Calibri   "/>
      </rPr>
      <t xml:space="preserve">Basel </t>
    </r>
    <r>
      <rPr>
        <b/>
        <vertAlign val="superscript"/>
        <sz val="11"/>
        <rFont val="Calibri   "/>
      </rPr>
      <t>(7)</t>
    </r>
  </si>
  <si>
    <t xml:space="preserve">  (-) RWA assets that exceed 10% of CET1 SBS</t>
  </si>
  <si>
    <t xml:space="preserve">  (-) RWA difference between excees SBS and Basel methodology</t>
  </si>
  <si>
    <r>
      <t xml:space="preserve">Regulatory Tier 1 ratio </t>
    </r>
    <r>
      <rPr>
        <vertAlign val="superscript"/>
        <sz val="11"/>
        <rFont val="Calibri   "/>
      </rPr>
      <t>(8)</t>
    </r>
  </si>
  <si>
    <t>-36 bps</t>
  </si>
  <si>
    <t>-117 bps</t>
  </si>
  <si>
    <r>
      <t xml:space="preserve">Common Equity Tier 1 ratio </t>
    </r>
    <r>
      <rPr>
        <vertAlign val="superscript"/>
        <sz val="11"/>
        <rFont val="Calibri   "/>
      </rPr>
      <t>(9)</t>
    </r>
  </si>
  <si>
    <t>-11 bps</t>
  </si>
  <si>
    <t>-107 bps</t>
  </si>
  <si>
    <r>
      <t>BIS ratio</t>
    </r>
    <r>
      <rPr>
        <vertAlign val="superscript"/>
        <sz val="11"/>
        <rFont val="Calibri   "/>
      </rPr>
      <t xml:space="preserve"> (10)  </t>
    </r>
  </si>
  <si>
    <t>-43 bps</t>
  </si>
  <si>
    <t>Digital Clients per Group</t>
  </si>
  <si>
    <t>Enalta</t>
  </si>
  <si>
    <t>Affluent</t>
  </si>
  <si>
    <t>Consumer</t>
  </si>
  <si>
    <t>Total</t>
  </si>
  <si>
    <t>Unit sold per quarter</t>
  </si>
  <si>
    <t>Unit sold YTD</t>
  </si>
  <si>
    <t>% Change</t>
  </si>
  <si>
    <t>Traditionals Sales</t>
  </si>
  <si>
    <r>
      <t xml:space="preserve">Selfserved Sales </t>
    </r>
    <r>
      <rPr>
        <vertAlign val="superscript"/>
        <sz val="8.8000000000000007"/>
        <rFont val="Calibri   "/>
      </rPr>
      <t>(1)</t>
    </r>
  </si>
  <si>
    <r>
      <t xml:space="preserve">Digital Sales </t>
    </r>
    <r>
      <rPr>
        <vertAlign val="superscript"/>
        <sz val="11"/>
        <rFont val="Calibri   "/>
      </rPr>
      <t>(2)</t>
    </r>
  </si>
  <si>
    <t>Total Sales</t>
  </si>
  <si>
    <t>(1) Sales made through ATMs and Kioskos BCP</t>
  </si>
  <si>
    <t>(2) Sales made through Mobile Banking, Internet Banking, Yape and other digital channels.</t>
  </si>
  <si>
    <t>Mibanco's Network</t>
  </si>
  <si>
    <t>change (units)</t>
  </si>
  <si>
    <r>
      <t xml:space="preserve">Total's Mibanco network </t>
    </r>
    <r>
      <rPr>
        <vertAlign val="superscript"/>
        <sz val="11"/>
        <rFont val="Calibri   "/>
      </rPr>
      <t>(1)</t>
    </r>
  </si>
  <si>
    <t xml:space="preserve">(1) Mibanco has no ATMs of Agentes given that it uses BCP’s network. The number of branches includes the Banco de la Nacion branches that can be used by Mibanco clients, which in Jun 20, Mar 21 and Jun 21 totaled 34, 34, and 34 respectively. </t>
  </si>
  <si>
    <t>BCP Bolivia's Network</t>
  </si>
  <si>
    <t>Branches</t>
  </si>
  <si>
    <t>ATMs</t>
  </si>
  <si>
    <t>Agentes BCP Bolivia</t>
  </si>
  <si>
    <t>Total Bolivia's Network</t>
  </si>
  <si>
    <t>BCP Stand-alone's Net work</t>
  </si>
  <si>
    <t xml:space="preserve">change (units) </t>
  </si>
  <si>
    <t>Agentes BCP</t>
  </si>
  <si>
    <t>Total BCP's Network</t>
  </si>
  <si>
    <t>Peru</t>
  </si>
  <si>
    <r>
      <t xml:space="preserve">2021 </t>
    </r>
    <r>
      <rPr>
        <b/>
        <vertAlign val="superscript"/>
        <sz val="8.8000000000000007"/>
        <color rgb="FFFFFFFF"/>
        <rFont val="Calibri   "/>
      </rPr>
      <t>(3)</t>
    </r>
  </si>
  <si>
    <t>GDP (US$ Millions)</t>
  </si>
  <si>
    <t>Real GDP (% change)</t>
  </si>
  <si>
    <t>GDP per capita (US$)</t>
  </si>
  <si>
    <t>Domestic demand (% change)</t>
  </si>
  <si>
    <t>Gross fixed investment (as % GDP)</t>
  </si>
  <si>
    <t>Public Debt (as % GDP)</t>
  </si>
  <si>
    <r>
      <t>System loan growth (% change)</t>
    </r>
    <r>
      <rPr>
        <vertAlign val="superscript"/>
        <sz val="11"/>
        <rFont val="Calibri   "/>
      </rPr>
      <t>(1)</t>
    </r>
  </si>
  <si>
    <r>
      <t>Inflation</t>
    </r>
    <r>
      <rPr>
        <vertAlign val="superscript"/>
        <sz val="11"/>
        <rFont val="Calibri   "/>
      </rPr>
      <t>(2)</t>
    </r>
  </si>
  <si>
    <t>Reference Rate</t>
  </si>
  <si>
    <t>Exchange rate, end of period</t>
  </si>
  <si>
    <t>Exchange rate, (% change)</t>
  </si>
  <si>
    <t>Fiscal balance (% GDP)</t>
  </si>
  <si>
    <t>Trade balance (US$ Millions)</t>
  </si>
  <si>
    <t>(As % GDP)</t>
  </si>
  <si>
    <t>Exports</t>
  </si>
  <si>
    <t>Imports</t>
  </si>
  <si>
    <t>Current account balance (US$ Millions)</t>
  </si>
  <si>
    <t>Current account balance (As % GDP)</t>
  </si>
  <si>
    <t>Net international reserves (US$ Millions)</t>
  </si>
  <si>
    <t>(As months of imports)</t>
  </si>
  <si>
    <t>Sources: INEI, BCRP y SBS.</t>
  </si>
  <si>
    <t>(1) Financial System, Current Exchange Rate</t>
  </si>
  <si>
    <t>(2) Inflation target: 1% - 3%</t>
  </si>
  <si>
    <t>(3) Estimates by BCP Economic Research as of October, 2021.</t>
  </si>
  <si>
    <t>CREDICORP LTD. AND SUBSIDIARIES</t>
  </si>
  <si>
    <t>CONSOLIDATED STATEMENT OF FINANCIAL POSITION</t>
  </si>
  <si>
    <t>CONSOLIDATED STATEMENT OF INCOME</t>
  </si>
  <si>
    <t>(In S/  thousands, IFRS)</t>
  </si>
  <si>
    <t>(In S/ thousands, IFRS)</t>
  </si>
  <si>
    <t>ASSETS</t>
  </si>
  <si>
    <t>Interest income and expense</t>
  </si>
  <si>
    <t>Interest and dividend income</t>
  </si>
  <si>
    <t>Non-interest bearing</t>
  </si>
  <si>
    <r>
      <t xml:space="preserve">Interest expense </t>
    </r>
    <r>
      <rPr>
        <vertAlign val="superscript"/>
        <sz val="11"/>
        <rFont val="Calibri   "/>
      </rPr>
      <t>(1)</t>
    </r>
  </si>
  <si>
    <t>Interest bearing</t>
  </si>
  <si>
    <t>Total cash and due from banks</t>
  </si>
  <si>
    <t>Risk-adjusted net interest income</t>
  </si>
  <si>
    <t>Non-financial income</t>
  </si>
  <si>
    <t xml:space="preserve">Fee income </t>
  </si>
  <si>
    <t>Current</t>
  </si>
  <si>
    <r>
      <t>Net gain on sales of securities</t>
    </r>
    <r>
      <rPr>
        <vertAlign val="superscript"/>
        <sz val="11"/>
        <rFont val="Calibri   "/>
      </rPr>
      <t xml:space="preserve"> </t>
    </r>
  </si>
  <si>
    <t>Internal overdue loans</t>
  </si>
  <si>
    <r>
      <t>Net gain from associates</t>
    </r>
    <r>
      <rPr>
        <vertAlign val="superscript"/>
        <sz val="11"/>
        <rFont val="Calibri   "/>
      </rPr>
      <t xml:space="preserve"> </t>
    </r>
  </si>
  <si>
    <t xml:space="preserve">Less - allowance for loan losses </t>
  </si>
  <si>
    <t>Loans, net</t>
  </si>
  <si>
    <r>
      <t xml:space="preserve">Net gain from exchange differences </t>
    </r>
    <r>
      <rPr>
        <vertAlign val="superscript"/>
        <sz val="11"/>
        <rFont val="Calibri   "/>
      </rPr>
      <t>(1)</t>
    </r>
  </si>
  <si>
    <r>
      <t xml:space="preserve">Other non-financial income </t>
    </r>
    <r>
      <rPr>
        <vertAlign val="superscript"/>
        <sz val="11"/>
        <rFont val="Calibri   "/>
      </rPr>
      <t>(1)</t>
    </r>
  </si>
  <si>
    <r>
      <t>Financial assets designated at fair value through profit or loss</t>
    </r>
    <r>
      <rPr>
        <vertAlign val="superscript"/>
        <sz val="11"/>
        <rFont val="Calibri   "/>
      </rPr>
      <t xml:space="preserve"> </t>
    </r>
  </si>
  <si>
    <t>Total non-financial income</t>
  </si>
  <si>
    <t>Accounts receivable from reinsurers and coinsurers</t>
  </si>
  <si>
    <t>Premiums and other policyholder receivables</t>
  </si>
  <si>
    <r>
      <t>Property, plant and equipment, net</t>
    </r>
    <r>
      <rPr>
        <vertAlign val="superscript"/>
        <sz val="11"/>
        <rFont val="Calibri   "/>
      </rPr>
      <t xml:space="preserve"> </t>
    </r>
  </si>
  <si>
    <t>Due from customers on acceptances</t>
  </si>
  <si>
    <t>Investments in associates</t>
  </si>
  <si>
    <r>
      <t xml:space="preserve">Acquisition cost </t>
    </r>
    <r>
      <rPr>
        <vertAlign val="superscript"/>
        <sz val="11"/>
        <rFont val="Calibri   "/>
      </rPr>
      <t>(2)</t>
    </r>
  </si>
  <si>
    <t>Intangible assets and goodwill, net</t>
  </si>
  <si>
    <r>
      <t>Other assets</t>
    </r>
    <r>
      <rPr>
        <vertAlign val="superscript"/>
        <sz val="11"/>
        <rFont val="Calibri   "/>
      </rPr>
      <t xml:space="preserve"> (1)</t>
    </r>
  </si>
  <si>
    <t>Total expenses</t>
  </si>
  <si>
    <t>Total Assets</t>
  </si>
  <si>
    <t>Salaries and employee benefits</t>
  </si>
  <si>
    <r>
      <t xml:space="preserve">Administrative, general and tax expenses </t>
    </r>
    <r>
      <rPr>
        <vertAlign val="superscript"/>
        <sz val="11"/>
        <rFont val="Calibri   "/>
      </rPr>
      <t>(1)</t>
    </r>
  </si>
  <si>
    <t>LIABILITIES AND EQUITY</t>
  </si>
  <si>
    <r>
      <t xml:space="preserve">Depreciation and amortization </t>
    </r>
    <r>
      <rPr>
        <vertAlign val="superscript"/>
        <sz val="11"/>
        <rFont val="Calibri   "/>
      </rPr>
      <t>(1)</t>
    </r>
  </si>
  <si>
    <t>Impairment loss on goodwill</t>
  </si>
  <si>
    <r>
      <t xml:space="preserve">Other expenses </t>
    </r>
    <r>
      <rPr>
        <vertAlign val="superscript"/>
        <sz val="11"/>
        <rFont val="Calibri   "/>
      </rPr>
      <t>(1)</t>
    </r>
  </si>
  <si>
    <t>Total deposits and obligations</t>
  </si>
  <si>
    <t>Payables from repurchase agreements and securities lending</t>
  </si>
  <si>
    <t>Repurchase agreements with third parties</t>
  </si>
  <si>
    <t>Repurchase agreements with customers</t>
  </si>
  <si>
    <t>Banker’s acceptances outstanding</t>
  </si>
  <si>
    <t>Reserves for property and casualty claims</t>
  </si>
  <si>
    <t>Reserve for unearned premiums</t>
  </si>
  <si>
    <t>(1) The amounts differ from those previously reported  in 2020 period due to reclasiffications.</t>
  </si>
  <si>
    <t>Accounts payable to reinsurers</t>
  </si>
  <si>
    <t>(2) The acquisition cost of Pacífico iIncludes net fees and underwriting expenses.</t>
  </si>
  <si>
    <t>Financial liabilities at fair value through profit or loss</t>
  </si>
  <si>
    <t>Other liabilities</t>
  </si>
  <si>
    <t>Total Liabilities</t>
  </si>
  <si>
    <t>Capital stock</t>
  </si>
  <si>
    <t>Treasury stock</t>
  </si>
  <si>
    <t>Capital surplus</t>
  </si>
  <si>
    <t>Reserves</t>
  </si>
  <si>
    <t xml:space="preserve">Unrealized gains and losses </t>
  </si>
  <si>
    <t>Total Net Equity</t>
  </si>
  <si>
    <t>Total liabilities and equity</t>
  </si>
  <si>
    <t>Total performance bonds, stand-by and L/Cs.</t>
  </si>
  <si>
    <t>Undrawn credit lines, advised but not committed</t>
  </si>
  <si>
    <t>Total derivatives (notional) and others</t>
  </si>
  <si>
    <t>(1) Includes mainly accounts receivables from brokerage and others.</t>
  </si>
  <si>
    <t>Cash and cash equivalents</t>
  </si>
  <si>
    <t>Separate Statement of Financal Position</t>
  </si>
  <si>
    <t xml:space="preserve">As of </t>
  </si>
  <si>
    <t>At fair value through profit or loss</t>
  </si>
  <si>
    <t xml:space="preserve">Fair value through other comprehensive income investments </t>
  </si>
  <si>
    <t xml:space="preserve">In subsidiaries and associates investments </t>
  </si>
  <si>
    <t>Other assets</t>
  </si>
  <si>
    <t>LIABILITIES AND NET SHAREHOLDERS' EQUITY</t>
  </si>
  <si>
    <t>Dividend Payable</t>
  </si>
  <si>
    <t>NET EQUITY</t>
  </si>
  <si>
    <t>Reserve</t>
  </si>
  <si>
    <t>Unrealized results</t>
  </si>
  <si>
    <t>Total net equity</t>
  </si>
  <si>
    <t>Total Liabilities And Equity</t>
  </si>
  <si>
    <t>Interest income</t>
  </si>
  <si>
    <t>Net share of the income from investments in subsidiaries and associates</t>
  </si>
  <si>
    <t>Interest and similar income</t>
  </si>
  <si>
    <t xml:space="preserve">Net gain on financial assets at fair value through profit or loss </t>
  </si>
  <si>
    <t>Total income</t>
  </si>
  <si>
    <t>Interest and similar expense</t>
  </si>
  <si>
    <t>Administrative and general expenses</t>
  </si>
  <si>
    <t>Operating income</t>
  </si>
  <si>
    <t>Exchange differences, net</t>
  </si>
  <si>
    <t>Other, net</t>
  </si>
  <si>
    <t>Profit before income tax</t>
  </si>
  <si>
    <t>Net income</t>
  </si>
  <si>
    <t>Double Leverage Ratio</t>
  </si>
  <si>
    <t>179bps</t>
  </si>
  <si>
    <t>369bps</t>
  </si>
  <si>
    <t>BANCO DE CREDITO DEL PERU AND SUBSIDIARIES</t>
  </si>
  <si>
    <t>SELECTED FINANCIAL INDICATORS</t>
  </si>
  <si>
    <r>
      <t xml:space="preserve">Earnings per share </t>
    </r>
    <r>
      <rPr>
        <vertAlign val="superscript"/>
        <sz val="11"/>
        <rFont val="Calibri   "/>
      </rPr>
      <t>(1)</t>
    </r>
  </si>
  <si>
    <t>Interest expense</t>
  </si>
  <si>
    <r>
      <t xml:space="preserve">ROAA </t>
    </r>
    <r>
      <rPr>
        <vertAlign val="superscript"/>
        <sz val="11"/>
        <rFont val="Calibri   "/>
      </rPr>
      <t>(2)(3)</t>
    </r>
  </si>
  <si>
    <r>
      <t>ROAE</t>
    </r>
    <r>
      <rPr>
        <vertAlign val="superscript"/>
        <sz val="11"/>
        <rFont val="Calibri   "/>
      </rPr>
      <t xml:space="preserve"> (2)(3)</t>
    </r>
  </si>
  <si>
    <r>
      <t>Net interest margin</t>
    </r>
    <r>
      <rPr>
        <vertAlign val="superscript"/>
        <sz val="11"/>
        <rFont val="Calibri   "/>
      </rPr>
      <t xml:space="preserve"> (2)(3)</t>
    </r>
  </si>
  <si>
    <t>Provision for credit losses on loan portfolio</t>
  </si>
  <si>
    <r>
      <t xml:space="preserve">Risk adjusted NIM </t>
    </r>
    <r>
      <rPr>
        <vertAlign val="superscript"/>
        <sz val="11"/>
        <rFont val="Calibri   "/>
      </rPr>
      <t>(2)(3)</t>
    </r>
  </si>
  <si>
    <r>
      <t xml:space="preserve">Funding Cost </t>
    </r>
    <r>
      <rPr>
        <vertAlign val="superscript"/>
        <sz val="11"/>
        <rFont val="Calibri   "/>
      </rPr>
      <t>(2)(3)(4)</t>
    </r>
  </si>
  <si>
    <t xml:space="preserve">Fair value through profit or loss investments </t>
  </si>
  <si>
    <t>Quality of loan portfolio</t>
  </si>
  <si>
    <t>NPL ratio</t>
  </si>
  <si>
    <t>Coverage of IOLs</t>
  </si>
  <si>
    <t>Coverage of NPLs</t>
  </si>
  <si>
    <t>Net gain on foreign exchange transactions</t>
  </si>
  <si>
    <r>
      <t xml:space="preserve">Cost of risk </t>
    </r>
    <r>
      <rPr>
        <vertAlign val="superscript"/>
        <sz val="11"/>
        <rFont val="Calibri   "/>
      </rPr>
      <t>(5)</t>
    </r>
  </si>
  <si>
    <t>Less - allowance for loan losses</t>
  </si>
  <si>
    <t>Net gain from exchange differences</t>
  </si>
  <si>
    <r>
      <t xml:space="preserve">Oper. expenses as a percent. of total income - reported </t>
    </r>
    <r>
      <rPr>
        <vertAlign val="superscript"/>
        <sz val="11"/>
        <rFont val="Calibri   "/>
      </rPr>
      <t>(6)</t>
    </r>
  </si>
  <si>
    <t>Others</t>
  </si>
  <si>
    <t>Oper. expenses as a percent. of total income - including all other items</t>
  </si>
  <si>
    <r>
      <t xml:space="preserve">Property, furniture and equipment, net </t>
    </r>
    <r>
      <rPr>
        <b/>
        <vertAlign val="superscript"/>
        <sz val="11"/>
        <rFont val="Calibri   "/>
      </rPr>
      <t>(1)</t>
    </r>
  </si>
  <si>
    <r>
      <t xml:space="preserve">Oper. expenses as a percent. of av. tot. assets </t>
    </r>
    <r>
      <rPr>
        <vertAlign val="superscript"/>
        <sz val="11"/>
        <rFont val="Calibri   "/>
      </rPr>
      <t>(2)(3)(6)</t>
    </r>
  </si>
  <si>
    <r>
      <t xml:space="preserve">Other assets </t>
    </r>
    <r>
      <rPr>
        <b/>
        <vertAlign val="superscript"/>
        <sz val="11"/>
        <rFont val="Calibri   "/>
      </rPr>
      <t>(2)</t>
    </r>
  </si>
  <si>
    <t>Administrative expenses</t>
  </si>
  <si>
    <t>N° of outstanding shares (Million)</t>
  </si>
  <si>
    <t>Depreciation and amortization</t>
  </si>
  <si>
    <t>Liabilities and Equity</t>
  </si>
  <si>
    <t>Other expenses</t>
  </si>
  <si>
    <t>(1) Shares outstanding of 10,217 million is used for all periods since shares have been issued only for capitalization of profits.</t>
  </si>
  <si>
    <r>
      <t xml:space="preserve">Non-interest bearing </t>
    </r>
    <r>
      <rPr>
        <vertAlign val="superscript"/>
        <sz val="11"/>
        <rFont val="Calibri   "/>
      </rPr>
      <t>(1)</t>
    </r>
  </si>
  <si>
    <t>(2) Ratios are annualized.</t>
  </si>
  <si>
    <r>
      <t>Interest bearing</t>
    </r>
    <r>
      <rPr>
        <vertAlign val="superscript"/>
        <sz val="11"/>
        <rFont val="Calibri   "/>
      </rPr>
      <t xml:space="preserve"> (1)</t>
    </r>
  </si>
  <si>
    <t>(3) Averages are determined as the average of period-beginning and period-ending balances.</t>
  </si>
  <si>
    <t>(4) The funding costs differs from previously reported due to a methodoloy change in the denominator, which no longer includes the following accounts: acceptances outstanding, reserves for property and casualty claims, reserve for unearned premiums, reinsurance payable and other liabilities.</t>
  </si>
  <si>
    <r>
      <t xml:space="preserve">BCRP instruments </t>
    </r>
    <r>
      <rPr>
        <vertAlign val="superscript"/>
        <sz val="8.8000000000000007"/>
        <rFont val="Calibri   "/>
      </rPr>
      <t>(4)</t>
    </r>
  </si>
  <si>
    <t>(5) Cost of risk: Annualized provision for loan losses / Total loans.</t>
  </si>
  <si>
    <t xml:space="preserve">(6)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</si>
  <si>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r>
      <t xml:space="preserve">Due to banks and correspondents </t>
    </r>
    <r>
      <rPr>
        <b/>
        <vertAlign val="superscript"/>
        <sz val="8.8000000000000007"/>
        <rFont val="Calibri   "/>
      </rPr>
      <t>(4)</t>
    </r>
  </si>
  <si>
    <t>Net profit attributable to BCP Consolidated</t>
  </si>
  <si>
    <r>
      <t xml:space="preserve">Other liabilities </t>
    </r>
    <r>
      <rPr>
        <b/>
        <vertAlign val="superscript"/>
        <sz val="11"/>
        <rFont val="Calibri   "/>
      </rPr>
      <t>(3)</t>
    </r>
  </si>
  <si>
    <t>Unrealized gains and losses</t>
  </si>
  <si>
    <t>(1) Right of use asset of lease contracts is included by application of IFRS 16.</t>
  </si>
  <si>
    <t>(2) Mainly includes intangible assets, other receivable accounts and tax credit.</t>
  </si>
  <si>
    <t>(3) Mainly includes other payable accounts.</t>
  </si>
  <si>
    <t>(4) Figures differ from those presented in fiscal year 2020.</t>
  </si>
  <si>
    <t xml:space="preserve">BANCO DE CREDITO DEL PERU </t>
  </si>
  <si>
    <t xml:space="preserve">BANCO DE CRÉDITO DEL PERÚ </t>
  </si>
  <si>
    <t>STATEMENT OF FINANCIAL POSITION</t>
  </si>
  <si>
    <t>STATEMENT OF INCOME</t>
  </si>
  <si>
    <r>
      <t xml:space="preserve">ROAA </t>
    </r>
    <r>
      <rPr>
        <vertAlign val="superscript"/>
        <sz val="11"/>
        <rFont val="Calibri   "/>
      </rPr>
      <t>(2)(1)</t>
    </r>
  </si>
  <si>
    <r>
      <t xml:space="preserve">ROAE </t>
    </r>
    <r>
      <rPr>
        <vertAlign val="superscript"/>
        <sz val="11"/>
        <rFont val="Calibri   "/>
      </rPr>
      <t>(2)(1)</t>
    </r>
  </si>
  <si>
    <r>
      <t>Net interest margin</t>
    </r>
    <r>
      <rPr>
        <vertAlign val="superscript"/>
        <sz val="11"/>
        <rFont val="Calibri   "/>
      </rPr>
      <t xml:space="preserve"> (1)(2)</t>
    </r>
  </si>
  <si>
    <r>
      <t xml:space="preserve">Risk adjusted NIM </t>
    </r>
    <r>
      <rPr>
        <vertAlign val="superscript"/>
        <sz val="11"/>
        <rFont val="Calibri   "/>
      </rPr>
      <t>(1)(2)</t>
    </r>
  </si>
  <si>
    <r>
      <t xml:space="preserve">Funding Cost </t>
    </r>
    <r>
      <rPr>
        <vertAlign val="superscript"/>
        <sz val="11"/>
        <rFont val="Calibri   "/>
      </rPr>
      <t>(1)(2)</t>
    </r>
  </si>
  <si>
    <r>
      <t xml:space="preserve">Cost of risk </t>
    </r>
    <r>
      <rPr>
        <vertAlign val="superscript"/>
        <sz val="11"/>
        <rFont val="Calibri   "/>
      </rPr>
      <t>(3)</t>
    </r>
  </si>
  <si>
    <r>
      <t xml:space="preserve">Oper. expenses as a percent. of total income - reported </t>
    </r>
    <r>
      <rPr>
        <vertAlign val="superscript"/>
        <sz val="11"/>
        <rFont val="Calibri   "/>
      </rPr>
      <t>(4)</t>
    </r>
  </si>
  <si>
    <t>Net gain from associates</t>
  </si>
  <si>
    <r>
      <t xml:space="preserve">Oper. expenses as a percent. of av. tot. assets </t>
    </r>
    <r>
      <rPr>
        <vertAlign val="superscript"/>
        <sz val="11"/>
        <rFont val="Calibri   "/>
      </rPr>
      <t>(1)(2)</t>
    </r>
  </si>
  <si>
    <t>(1) Ratios are annualized.</t>
  </si>
  <si>
    <t xml:space="preserve">Property, furniture and equipment, net </t>
  </si>
  <si>
    <t>(2) Averages are determined as the average of period-beginning and period-ending balances.</t>
  </si>
  <si>
    <t>(3) Cost of risk: Annualized provision for loan losses / Total loans.</t>
  </si>
  <si>
    <t xml:space="preserve">(4) Total income includes net interest income, fee income, net gain on foreign exchange transactions, result on exchange difference and net gain on derivatives. Operating expenses includes Salaries and social benefits, administrative, general and tax expenses and depreciation and amortization. </t>
  </si>
  <si>
    <r>
      <t xml:space="preserve">Other assets </t>
    </r>
    <r>
      <rPr>
        <vertAlign val="superscript"/>
        <sz val="11"/>
        <rFont val="Calibri   "/>
      </rPr>
      <t>(1)</t>
    </r>
  </si>
  <si>
    <t xml:space="preserve"> </t>
  </si>
  <si>
    <r>
      <t xml:space="preserve">Depreciation and amortization </t>
    </r>
    <r>
      <rPr>
        <vertAlign val="superscript"/>
        <sz val="11"/>
        <rFont val="Calibri   "/>
      </rPr>
      <t>(2)</t>
    </r>
  </si>
  <si>
    <r>
      <t>Non-interest bearing</t>
    </r>
    <r>
      <rPr>
        <vertAlign val="superscript"/>
        <sz val="11"/>
        <rFont val="Calibri   "/>
      </rPr>
      <t xml:space="preserve"> </t>
    </r>
  </si>
  <si>
    <r>
      <t>Interest bearing</t>
    </r>
    <r>
      <rPr>
        <vertAlign val="superscript"/>
        <sz val="11"/>
        <rFont val="Calibri   "/>
      </rPr>
      <t xml:space="preserve"> </t>
    </r>
  </si>
  <si>
    <t>Net profit attributable to BCP Stand-alone</t>
  </si>
  <si>
    <t>(1) As of 2019, financing expenses related to lease agreements is included according to the application of IFRS 16.</t>
  </si>
  <si>
    <t>(2) From this quarter, the effect is being incorporated by the application of IFRS 16, which corresponds to a greater depreciation for the asset for right-of-use". Likewise, the expenses related to the depreciation of improvements in building for rent is being reclassified to the item "Other expenses".</t>
  </si>
  <si>
    <r>
      <t xml:space="preserve">Other liabilities </t>
    </r>
    <r>
      <rPr>
        <vertAlign val="superscript"/>
        <sz val="11"/>
        <rFont val="Calibri   "/>
      </rPr>
      <t>(2)</t>
    </r>
  </si>
  <si>
    <t>(1) Mainly includes intangible assets, other receivable accounts and tax credit.</t>
  </si>
  <si>
    <t>(2) Mainly includes other payable accounts.</t>
  </si>
  <si>
    <t>BCP BOLIVIA</t>
  </si>
  <si>
    <t>Investments</t>
  </si>
  <si>
    <t>Refinanced</t>
  </si>
  <si>
    <t>Net loans</t>
  </si>
  <si>
    <t>Property, plant and equipment, net</t>
  </si>
  <si>
    <t>Total assets</t>
  </si>
  <si>
    <t>Bonds and subordinated debt</t>
  </si>
  <si>
    <t>Total liabilities</t>
  </si>
  <si>
    <t>TOTAL LIABILITIES AND NET SHAREHOLDERS' EQUITY</t>
  </si>
  <si>
    <t xml:space="preserve">Provision for loan losses, net of recoveries </t>
  </si>
  <si>
    <t>Net interest income after provisions</t>
  </si>
  <si>
    <t>Translation result</t>
  </si>
  <si>
    <t>Income taxes</t>
  </si>
  <si>
    <t>Efficiency ratio</t>
  </si>
  <si>
    <t>400 pbs</t>
  </si>
  <si>
    <t>330 pbs</t>
  </si>
  <si>
    <t>2365 pbs</t>
  </si>
  <si>
    <t>2810 pbs</t>
  </si>
  <si>
    <t>L/D ratio</t>
  </si>
  <si>
    <t>-130 pbs</t>
  </si>
  <si>
    <t>-241 pbs</t>
  </si>
  <si>
    <t>-22 pbs</t>
  </si>
  <si>
    <t>-30 pbs</t>
  </si>
  <si>
    <t>-14 pbs</t>
  </si>
  <si>
    <t>10090 pbs</t>
  </si>
  <si>
    <t>5763 pbs</t>
  </si>
  <si>
    <t>5840 pbs</t>
  </si>
  <si>
    <t>280 pbs</t>
  </si>
  <si>
    <t>Agentes</t>
  </si>
  <si>
    <t>MIBANCO</t>
  </si>
  <si>
    <t>360 pbs</t>
  </si>
  <si>
    <t>4970 pbs</t>
  </si>
  <si>
    <t>3740 pbs</t>
  </si>
  <si>
    <t>ROAE incl. Goowdill</t>
  </si>
  <si>
    <t>350 pbs</t>
  </si>
  <si>
    <t>4640 pbs</t>
  </si>
  <si>
    <t>3490 pbs</t>
  </si>
  <si>
    <t>-300 pbs</t>
  </si>
  <si>
    <t>770 pbs</t>
  </si>
  <si>
    <t>200 pbs</t>
  </si>
  <si>
    <t>120 pbs</t>
  </si>
  <si>
    <t>-400 pbs</t>
  </si>
  <si>
    <t>-10720 pbs</t>
  </si>
  <si>
    <t>-360 pbs</t>
  </si>
  <si>
    <t>-7320 pbs</t>
  </si>
  <si>
    <r>
      <t xml:space="preserve">Branches </t>
    </r>
    <r>
      <rPr>
        <vertAlign val="superscript"/>
        <sz val="11"/>
        <rFont val="Calibri   "/>
      </rPr>
      <t>(1)</t>
    </r>
  </si>
  <si>
    <t>(1) Includes Banco de la Nacion branches, which in September 20 were 34, in June 21 were 34 and in September 21 were 34</t>
  </si>
  <si>
    <t>Net gain on sales of securities</t>
  </si>
  <si>
    <t>Derivative Result</t>
  </si>
  <si>
    <t>Result from exposure to the exchange rate</t>
  </si>
  <si>
    <t>Other income</t>
  </si>
  <si>
    <r>
      <t>Operating expenses</t>
    </r>
    <r>
      <rPr>
        <vertAlign val="superscript"/>
        <sz val="11"/>
        <color rgb="FF000000"/>
        <rFont val="Calibri   "/>
      </rPr>
      <t xml:space="preserve"> (1)</t>
    </r>
  </si>
  <si>
    <t xml:space="preserve">Operating income </t>
  </si>
  <si>
    <r>
      <t>Non-controlling interest</t>
    </r>
    <r>
      <rPr>
        <vertAlign val="superscript"/>
        <sz val="11"/>
        <color rgb="FF000000"/>
        <rFont val="Calibri   "/>
      </rPr>
      <t xml:space="preserve"> </t>
    </r>
  </si>
  <si>
    <t xml:space="preserve">(1) Includes: Salaries and employees benefits + Administrative expenses + Assigned expenses + Depreciation and amortization + Tax and contributions + Other expenses. </t>
  </si>
  <si>
    <t>GRUPO PACIFICO *</t>
  </si>
  <si>
    <t>(S/ in thousands )</t>
  </si>
  <si>
    <t xml:space="preserve"> % change</t>
  </si>
  <si>
    <r>
      <t xml:space="preserve">Invesment on securities </t>
    </r>
    <r>
      <rPr>
        <vertAlign val="superscript"/>
        <sz val="11"/>
        <color theme="1"/>
        <rFont val="Calibri   "/>
      </rPr>
      <t>(6)</t>
    </r>
  </si>
  <si>
    <t>Technical reserves</t>
  </si>
  <si>
    <t>Net underwriting expenses</t>
  </si>
  <si>
    <t>Underwriting result</t>
  </si>
  <si>
    <t>Medical services gross margin</t>
  </si>
  <si>
    <t>Net financial income</t>
  </si>
  <si>
    <t>Traslations results</t>
  </si>
  <si>
    <t>EPS business deduction</t>
  </si>
  <si>
    <t>Medical Assistance insurance deduction</t>
  </si>
  <si>
    <t>Income before minority interest</t>
  </si>
  <si>
    <t>Ratios</t>
  </si>
  <si>
    <t>Ceded</t>
  </si>
  <si>
    <t>130 bps</t>
  </si>
  <si>
    <t>440 bps</t>
  </si>
  <si>
    <t>260 bps</t>
  </si>
  <si>
    <r>
      <t xml:space="preserve">Loss ratio </t>
    </r>
    <r>
      <rPr>
        <vertAlign val="superscript"/>
        <sz val="11"/>
        <color theme="1"/>
        <rFont val="Calibri   "/>
      </rPr>
      <t>(1)</t>
    </r>
  </si>
  <si>
    <t>-3090 bps</t>
  </si>
  <si>
    <t>-950 bps</t>
  </si>
  <si>
    <t>2460 bps</t>
  </si>
  <si>
    <t>Fees + underwriting expenses, net / net earned premiums</t>
  </si>
  <si>
    <t>240 bps</t>
  </si>
  <si>
    <t>-150 bps</t>
  </si>
  <si>
    <t xml:space="preserve">Operating expenses / net earned premiums </t>
  </si>
  <si>
    <t>30 bps</t>
  </si>
  <si>
    <t>-110 bps</t>
  </si>
  <si>
    <r>
      <t xml:space="preserve">ROAE </t>
    </r>
    <r>
      <rPr>
        <vertAlign val="superscript"/>
        <sz val="11"/>
        <color theme="1"/>
        <rFont val="Calibri   "/>
      </rPr>
      <t xml:space="preserve">(2)(3) </t>
    </r>
  </si>
  <si>
    <t>4150 bps</t>
  </si>
  <si>
    <t>1520 bps</t>
  </si>
  <si>
    <t>Return on written premiums</t>
  </si>
  <si>
    <t>2260 bps</t>
  </si>
  <si>
    <t>710 bps</t>
  </si>
  <si>
    <t>-1350 bps</t>
  </si>
  <si>
    <r>
      <t xml:space="preserve">Combined ratio of Life </t>
    </r>
    <r>
      <rPr>
        <vertAlign val="superscript"/>
        <sz val="11"/>
        <color theme="1"/>
        <rFont val="Calibri   "/>
      </rPr>
      <t>(4)</t>
    </r>
  </si>
  <si>
    <t>-4820 bps</t>
  </si>
  <si>
    <t>-2030 bps</t>
  </si>
  <si>
    <r>
      <t xml:space="preserve">Combined ratio of P&amp;C </t>
    </r>
    <r>
      <rPr>
        <vertAlign val="superscript"/>
        <sz val="11"/>
        <color theme="1"/>
        <rFont val="Calibri   "/>
      </rPr>
      <t>(5)</t>
    </r>
  </si>
  <si>
    <t>520 bps</t>
  </si>
  <si>
    <t>930 bps</t>
  </si>
  <si>
    <r>
      <t>Equity requirement ratio</t>
    </r>
    <r>
      <rPr>
        <vertAlign val="superscript"/>
        <sz val="11"/>
        <rFont val="Calibri   "/>
      </rPr>
      <t xml:space="preserve"> (7)</t>
    </r>
  </si>
  <si>
    <t>-200 bps</t>
  </si>
  <si>
    <t>-1380 bps</t>
  </si>
  <si>
    <t>*Financial statements without consolidation adjustments.</t>
  </si>
  <si>
    <t>(1) Net claims / Net earned premiums.</t>
  </si>
  <si>
    <t>(2) Includes unrealized gains.</t>
  </si>
  <si>
    <t>(3) Annualized and average are determined as the average of period beginning and period ending.</t>
  </si>
  <si>
    <t>(4) (Net claims / Net earned premiums) + Reserves / Net earned premiums) + [(Acquisition cost + total expenses) / Net earned premiums] - (Net Financial Income without real state sales, securities sales, impairment loss and fluctuation / Net earned premiums).</t>
  </si>
  <si>
    <t>(5) (Net claims / Net earned premiums) + [(Acquisition cost + total expenses) / Net earned premiums].</t>
  </si>
  <si>
    <t>(6) Excluding investments in real estate.</t>
  </si>
  <si>
    <t>(7) Support to cover credit risk, market risk and operational risk.</t>
  </si>
  <si>
    <t>Corporate health insurance and Medical services</t>
  </si>
  <si>
    <t>(in thousands S/)</t>
  </si>
  <si>
    <t>Results</t>
  </si>
  <si>
    <t xml:space="preserve">Net claims </t>
  </si>
  <si>
    <t xml:space="preserve">Underwriting result </t>
  </si>
  <si>
    <t>Net income before Medical services</t>
  </si>
  <si>
    <t>Net income of Medical services</t>
  </si>
  <si>
    <t>Income from commissions</t>
  </si>
  <si>
    <t>Administrative and sale expenses</t>
  </si>
  <si>
    <t>Other income and expenses, net (profitability of lace) (*)</t>
  </si>
  <si>
    <t>Income tax (*)</t>
  </si>
  <si>
    <t>Net income before translation results</t>
  </si>
  <si>
    <t xml:space="preserve">Translations results </t>
  </si>
  <si>
    <t xml:space="preserve">Net income </t>
  </si>
  <si>
    <r>
      <t xml:space="preserve">ROAE </t>
    </r>
    <r>
      <rPr>
        <vertAlign val="superscript"/>
        <sz val="11"/>
        <color rgb="FF000000"/>
        <rFont val="Calibri    "/>
      </rPr>
      <t>(1)</t>
    </r>
  </si>
  <si>
    <t>-706 pbs</t>
  </si>
  <si>
    <t>-321 pbs</t>
  </si>
  <si>
    <t>678 pbs</t>
  </si>
  <si>
    <t>(*) The net profitability of lace and mutual funds is being presented net of taxes, for which the retroactive change was made (it was presented gross before)</t>
  </si>
  <si>
    <t>(1) Net shareholders' equity includes unrealized gains from Prima's investment portfolio.</t>
  </si>
  <si>
    <t>Net shareholders' equity</t>
  </si>
  <si>
    <t>Funds under management</t>
  </si>
  <si>
    <t>% share</t>
  </si>
  <si>
    <t>Fund 0</t>
  </si>
  <si>
    <t>Fund 1</t>
  </si>
  <si>
    <t>Fund 2</t>
  </si>
  <si>
    <t>Fund 3</t>
  </si>
  <si>
    <t>Total S/ Millions</t>
  </si>
  <si>
    <t>Source: SBS.</t>
  </si>
  <si>
    <t>Nominal profitability over the last 12 months</t>
  </si>
  <si>
    <t>Jun 21 / Jun 20</t>
  </si>
  <si>
    <t>Main indicators and market share</t>
  </si>
  <si>
    <t>Prima</t>
  </si>
  <si>
    <t>System</t>
  </si>
  <si>
    <t>Affiliates</t>
  </si>
  <si>
    <r>
      <t xml:space="preserve">New affiliations </t>
    </r>
    <r>
      <rPr>
        <vertAlign val="superscript"/>
        <sz val="11"/>
        <rFont val="Calibri    "/>
      </rPr>
      <t>(2)</t>
    </r>
  </si>
  <si>
    <t>Funds under management (S/ Millions)</t>
  </si>
  <si>
    <r>
      <t xml:space="preserve">Collections (S/ Millions) </t>
    </r>
    <r>
      <rPr>
        <vertAlign val="superscript"/>
        <sz val="11"/>
        <rFont val="Calibri    "/>
      </rPr>
      <t>(1)</t>
    </r>
  </si>
  <si>
    <r>
      <t xml:space="preserve">Voluntary contributions (S/ Millions) </t>
    </r>
    <r>
      <rPr>
        <vertAlign val="superscript"/>
        <sz val="11"/>
        <rFont val="Calibri    "/>
      </rPr>
      <t>(1)</t>
    </r>
  </si>
  <si>
    <r>
      <t xml:space="preserve">RAM (S/ Millions) </t>
    </r>
    <r>
      <rPr>
        <vertAlign val="superscript"/>
        <sz val="11"/>
        <rFont val="Calibri    "/>
      </rPr>
      <t>(3)</t>
    </r>
  </si>
  <si>
    <t>Source: SBS</t>
  </si>
  <si>
    <t>(1)  Information available as of August 2021.</t>
  </si>
  <si>
    <t>(2) As of June 2021, another AFP has the exclusivity of affiliations.</t>
  </si>
  <si>
    <t xml:space="preserve">(3) Prima AFP estimate: Average of aggregated income for flow during the last 4 months, excluding special collections and voluntary contribution fees. </t>
  </si>
  <si>
    <t>10. BCP Digital Transformation</t>
  </si>
  <si>
    <r>
      <t xml:space="preserve">Non-performing loans (NPLs) </t>
    </r>
    <r>
      <rPr>
        <vertAlign val="superscript"/>
        <sz val="8.8000000000000007"/>
        <rFont val="Calibri "/>
      </rPr>
      <t>(2)</t>
    </r>
  </si>
  <si>
    <r>
      <t xml:space="preserve">Internal overdue loans over 90-days </t>
    </r>
    <r>
      <rPr>
        <vertAlign val="superscript"/>
        <sz val="8.8000000000000007"/>
        <rFont val="Calibri "/>
      </rPr>
      <t>(1)</t>
    </r>
  </si>
  <si>
    <r>
      <t xml:space="preserve">Internal overdue loans (IOLs) </t>
    </r>
    <r>
      <rPr>
        <vertAlign val="superscript"/>
        <sz val="8.8000000000000007"/>
        <rFont val="Calibri "/>
      </rPr>
      <t>(1)</t>
    </r>
  </si>
  <si>
    <r>
      <t xml:space="preserve">Structural Portfolio quality and Delinquency ratios </t>
    </r>
    <r>
      <rPr>
        <b/>
        <vertAlign val="superscript"/>
        <sz val="8.8000000000000007"/>
        <color rgb="FFFFFFFF"/>
        <rFont val="Calibri"/>
        <family val="2"/>
      </rPr>
      <t>(1)</t>
    </r>
  </si>
  <si>
    <r>
      <t xml:space="preserve">GP Portfolio quality and Delinquency ratios </t>
    </r>
    <r>
      <rPr>
        <b/>
        <vertAlign val="superscript"/>
        <sz val="8.8000000000000007"/>
        <color rgb="FFFFFFFF"/>
        <rFont val="Calibri"/>
        <family val="2"/>
      </rPr>
      <t>(1)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</si>
</sst>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S/&quot;#,##0;[Red]\-&quot;S/&quot;#,##0"/>
    <numFmt numFmtId="43" formatCode="_-* #,##0.00_-;\-* #,##0.00_-;_-* &quot;-&quot;??_-;_-@_-"/>
    <numFmt numFmtId="164" formatCode="_ * #,##0.00_ ;_ * \-#,##0.00_ ;_ * &quot;-&quot;??_ ;_ @_ "/>
    <numFmt numFmtId="165" formatCode="0.0%"/>
    <numFmt numFmtId="166" formatCode="_ * #,##0_ ;_ * \-#,##0_ ;_ * &quot;-&quot;??_ ;_ @_ "/>
    <numFmt numFmtId="167" formatCode="_(* #,##0_);_(* \(#,##0\);_(* &quot;-&quot;??_);_(@_)"/>
    <numFmt numFmtId="168" formatCode="_-* #,##0.0_-;\-* #,##0.0_-;_-* &quot;-&quot;??_-;_-@_-"/>
    <numFmt numFmtId="169" formatCode="_-* #,##0.00\ &quot;F&quot;_-;\-* #,##0.00\ &quot;F&quot;_-;_-* &quot;-&quot;??\ &quot;F&quot;_-;_-@_-"/>
    <numFmt numFmtId="170" formatCode="_-* #,##0.00\ _D_M_-;\-* #,##0.00\ _D_M_-;_-* &quot;-&quot;??\ _D_M_-;_-@_-"/>
    <numFmt numFmtId="171" formatCode="_(* #,##0.00_);_(* \(#,##0.00\);_(* &quot;-&quot;??_);_(@_)"/>
    <numFmt numFmtId="172" formatCode="&quot;S/.&quot;\ #,##0_);[Red]\(&quot;S/.&quot;\ #,##0\)"/>
    <numFmt numFmtId="173" formatCode="0.0"/>
    <numFmt numFmtId="174" formatCode="0.000"/>
  </numFmts>
  <fonts count="93">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11"/>
      <name val="Arial Narrow"/>
      <family val="2"/>
    </font>
    <font>
      <sz val="11"/>
      <color theme="1"/>
      <name val="Arial Narrow"/>
      <family val="2"/>
    </font>
    <font>
      <b/>
      <sz val="12"/>
      <color theme="0"/>
      <name val="Arial Narrow"/>
      <family val="2"/>
    </font>
    <font>
      <sz val="11"/>
      <color theme="0"/>
      <name val="Arial Narrow"/>
      <family val="2"/>
    </font>
    <font>
      <b/>
      <sz val="20"/>
      <color theme="1"/>
      <name val="Arial Narrow"/>
      <family val="2"/>
    </font>
    <font>
      <sz val="11"/>
      <color rgb="FF000000"/>
      <name val="Arial Narrow"/>
      <family val="2"/>
    </font>
    <font>
      <sz val="11"/>
      <color theme="1"/>
      <name val="Calibri"/>
      <family val="2"/>
      <scheme val="minor"/>
    </font>
    <font>
      <sz val="10"/>
      <name val="Arial"/>
      <family val="2"/>
    </font>
    <font>
      <sz val="10"/>
      <name val="Courier"/>
      <family val="3"/>
    </font>
    <font>
      <sz val="11"/>
      <color indexed="8"/>
      <name val="Calibri"/>
      <family val="2"/>
    </font>
    <font>
      <sz val="8"/>
      <color theme="0"/>
      <name val="Arial"/>
      <family val="2"/>
    </font>
    <font>
      <sz val="10"/>
      <name val="Formata Regular"/>
    </font>
    <font>
      <b/>
      <sz val="11"/>
      <name val="Calibri"/>
      <family val="2"/>
      <scheme val="minor"/>
    </font>
    <font>
      <sz val="11"/>
      <name val="Calibri"/>
      <family val="2"/>
      <scheme val="minor"/>
    </font>
    <font>
      <vertAlign val="superscript"/>
      <sz val="11"/>
      <name val="Calibri"/>
      <family val="2"/>
      <scheme val="minor"/>
    </font>
    <font>
      <sz val="11"/>
      <name val="Calibri "/>
    </font>
    <font>
      <vertAlign val="superscript"/>
      <sz val="11"/>
      <name val="Calibri "/>
    </font>
    <font>
      <b/>
      <sz val="11"/>
      <color theme="0"/>
      <name val="Calibri "/>
    </font>
    <font>
      <u/>
      <sz val="11"/>
      <color theme="10"/>
      <name val="Calibri "/>
    </font>
    <font>
      <b/>
      <sz val="11"/>
      <name val="Calibri "/>
    </font>
    <font>
      <sz val="11"/>
      <color theme="0"/>
      <name val="Calibri "/>
    </font>
    <font>
      <sz val="11"/>
      <color theme="1"/>
      <name val="Calibri "/>
    </font>
    <font>
      <b/>
      <sz val="11"/>
      <color rgb="FF000000"/>
      <name val="Calibri "/>
    </font>
    <font>
      <b/>
      <sz val="11"/>
      <color theme="1"/>
      <name val="Calibri "/>
    </font>
    <font>
      <b/>
      <sz val="20"/>
      <color theme="0"/>
      <name val="Calibri "/>
    </font>
    <font>
      <b/>
      <vertAlign val="superscript"/>
      <sz val="11"/>
      <name val="Calibri "/>
    </font>
    <font>
      <b/>
      <sz val="11"/>
      <color rgb="FFFFFFFF"/>
      <name val="Calibri "/>
    </font>
    <font>
      <sz val="11"/>
      <color rgb="FF000000"/>
      <name val="Calibri "/>
    </font>
    <font>
      <b/>
      <vertAlign val="superscript"/>
      <sz val="11"/>
      <color theme="0"/>
      <name val="Calibri "/>
    </font>
    <font>
      <i/>
      <sz val="11"/>
      <color theme="0"/>
      <name val="Calibri "/>
    </font>
    <font>
      <b/>
      <u val="singleAccounting"/>
      <sz val="11"/>
      <color theme="0"/>
      <name val="Calibri "/>
    </font>
    <font>
      <sz val="8"/>
      <color rgb="FFFF0000"/>
      <name val="Calibri "/>
    </font>
    <font>
      <sz val="8"/>
      <color rgb="FF000000"/>
      <name val="Calibri "/>
    </font>
    <font>
      <sz val="8"/>
      <name val="Calibri "/>
    </font>
    <font>
      <vertAlign val="superscript"/>
      <sz val="11"/>
      <color rgb="FF000000"/>
      <name val="Calibri "/>
    </font>
    <font>
      <b/>
      <sz val="8"/>
      <name val="Calibri "/>
    </font>
    <font>
      <vertAlign val="superscript"/>
      <sz val="11"/>
      <color theme="1"/>
      <name val="Calibri "/>
    </font>
    <font>
      <b/>
      <vertAlign val="superscript"/>
      <sz val="11"/>
      <color theme="1"/>
      <name val="Calibri "/>
    </font>
    <font>
      <b/>
      <sz val="11"/>
      <name val="Calibri   "/>
    </font>
    <font>
      <b/>
      <sz val="11"/>
      <color theme="0"/>
      <name val="Calibri   "/>
    </font>
    <font>
      <b/>
      <sz val="11"/>
      <color rgb="FFFFFFFF"/>
      <name val="Calibri   "/>
    </font>
    <font>
      <sz val="11"/>
      <name val="Calibri   "/>
    </font>
    <font>
      <sz val="11"/>
      <color theme="1"/>
      <name val="Calibri   "/>
    </font>
    <font>
      <b/>
      <sz val="11"/>
      <color theme="1"/>
      <name val="Calibri   "/>
    </font>
    <font>
      <sz val="11"/>
      <color theme="0"/>
      <name val="Calibri   "/>
    </font>
    <font>
      <vertAlign val="superscript"/>
      <sz val="11"/>
      <name val="Calibri   "/>
    </font>
    <font>
      <u/>
      <sz val="11"/>
      <color theme="10"/>
      <name val="Calibri   "/>
    </font>
    <font>
      <sz val="11"/>
      <color rgb="FF000000"/>
      <name val="Calibri   "/>
    </font>
    <font>
      <b/>
      <sz val="11"/>
      <color rgb="FF000000"/>
      <name val="Calibri   "/>
    </font>
    <font>
      <b/>
      <sz val="11"/>
      <name val="Calibri  "/>
    </font>
    <font>
      <sz val="11"/>
      <name val="Calibri    "/>
    </font>
    <font>
      <b/>
      <sz val="11"/>
      <name val="Calibri    "/>
    </font>
    <font>
      <sz val="11"/>
      <color rgb="FF000000"/>
      <name val="Calibri  "/>
    </font>
    <font>
      <b/>
      <sz val="11"/>
      <color rgb="FF000000"/>
      <name val="Calibri  "/>
    </font>
    <font>
      <b/>
      <sz val="11"/>
      <color theme="0"/>
      <name val="Calibri    "/>
    </font>
    <font>
      <b/>
      <sz val="11"/>
      <color rgb="FFFFFFFF"/>
      <name val="Calibri    "/>
    </font>
    <font>
      <sz val="11"/>
      <color theme="0"/>
      <name val="Calibri    "/>
    </font>
    <font>
      <u/>
      <sz val="11"/>
      <color theme="10"/>
      <name val="Calibri    "/>
    </font>
    <font>
      <sz val="11"/>
      <color theme="1"/>
      <name val="Calibri    "/>
    </font>
    <font>
      <vertAlign val="superscript"/>
      <sz val="11"/>
      <color rgb="FF000000"/>
      <name val="Calibri    "/>
    </font>
    <font>
      <sz val="11"/>
      <color rgb="FF000000"/>
      <name val="Calibri    "/>
    </font>
    <font>
      <sz val="11"/>
      <color rgb="FFFFFFFF"/>
      <name val="Calibri    "/>
    </font>
    <font>
      <b/>
      <sz val="11"/>
      <color rgb="FFFF0000"/>
      <name val="Calibri    "/>
    </font>
    <font>
      <b/>
      <sz val="11"/>
      <color rgb="FF000000"/>
      <name val="Calibri    "/>
    </font>
    <font>
      <vertAlign val="superscript"/>
      <sz val="11"/>
      <name val="Calibri    "/>
    </font>
    <font>
      <vertAlign val="superscript"/>
      <sz val="11"/>
      <color theme="1"/>
      <name val="Calibri   "/>
    </font>
    <font>
      <b/>
      <sz val="8"/>
      <name val="Calibri   "/>
    </font>
    <font>
      <sz val="8"/>
      <name val="Calibri   "/>
    </font>
    <font>
      <vertAlign val="superscript"/>
      <sz val="11"/>
      <color rgb="FF000000"/>
      <name val="Calibri   "/>
    </font>
    <font>
      <sz val="7"/>
      <color rgb="FF000000"/>
      <name val="Calibri   "/>
    </font>
    <font>
      <b/>
      <vertAlign val="superscript"/>
      <sz val="11"/>
      <name val="Calibri   "/>
    </font>
    <font>
      <b/>
      <sz val="11"/>
      <color rgb="FFFF0000"/>
      <name val="Calibri   "/>
    </font>
    <font>
      <i/>
      <sz val="11"/>
      <name val="Calibri   "/>
    </font>
    <font>
      <sz val="10"/>
      <color theme="1"/>
      <name val="Formata Regular"/>
      <family val="2"/>
    </font>
    <font>
      <vertAlign val="superscript"/>
      <sz val="8.8000000000000007"/>
      <name val="Calibri   "/>
    </font>
    <font>
      <b/>
      <vertAlign val="superscript"/>
      <sz val="8.8000000000000007"/>
      <color rgb="FFFFFFFF"/>
      <name val="Calibri   "/>
    </font>
    <font>
      <b/>
      <vertAlign val="superscript"/>
      <sz val="8.8000000000000007"/>
      <name val="Calibri   "/>
    </font>
    <font>
      <b/>
      <sz val="11"/>
      <color rgb="FF000000"/>
      <name val="Calibri"/>
      <family val="2"/>
      <scheme val="minor"/>
    </font>
    <font>
      <sz val="11"/>
      <color rgb="FF000000"/>
      <name val="Calibri"/>
      <family val="2"/>
      <scheme val="minor"/>
    </font>
    <font>
      <sz val="8"/>
      <color theme="1"/>
      <name val="Arial"/>
      <family val="2"/>
    </font>
    <font>
      <sz val="8"/>
      <name val="Arial"/>
      <family val="2"/>
    </font>
    <font>
      <b/>
      <vertAlign val="superscript"/>
      <sz val="11"/>
      <name val="Calibri"/>
      <family val="2"/>
      <scheme val="minor"/>
    </font>
    <font>
      <b/>
      <sz val="11"/>
      <color rgb="FFFFFFFF"/>
      <name val="Calibri"/>
      <family val="2"/>
      <scheme val="minor"/>
    </font>
    <font>
      <b/>
      <vertAlign val="superscript"/>
      <sz val="9"/>
      <name val="Calibri"/>
      <family val="2"/>
      <scheme val="minor"/>
    </font>
    <font>
      <vertAlign val="superscript"/>
      <sz val="8"/>
      <name val="Calibri"/>
      <family val="2"/>
    </font>
    <font>
      <b/>
      <vertAlign val="superscript"/>
      <sz val="8"/>
      <name val="Calibri"/>
      <family val="2"/>
    </font>
    <font>
      <vertAlign val="superscript"/>
      <sz val="8.8000000000000007"/>
      <name val="Calibri "/>
    </font>
    <font>
      <b/>
      <vertAlign val="superscript"/>
      <sz val="8.8000000000000007"/>
      <color rgb="FFFFFFFF"/>
      <name val="Calibri"/>
      <family val="2"/>
    </font>
  </fonts>
  <fills count="12">
    <fill>
      <patternFill patternType="none"/>
    </fill>
    <fill>
      <patternFill patternType="gray125"/>
    </fill>
    <fill>
      <patternFill patternType="solid">
        <fgColor rgb="FFFFFFFF"/>
        <bgColor rgb="FF000000"/>
      </patternFill>
    </fill>
    <fill>
      <patternFill patternType="solid">
        <fgColor rgb="FF2AD2C9"/>
        <bgColor indexed="64"/>
      </patternFill>
    </fill>
    <fill>
      <patternFill patternType="solid">
        <fgColor rgb="FF2AD2C9"/>
        <bgColor rgb="FF000000"/>
      </patternFill>
    </fill>
    <fill>
      <patternFill patternType="solid">
        <fgColor theme="0"/>
        <bgColor indexed="64"/>
      </patternFill>
    </fill>
    <fill>
      <patternFill patternType="solid">
        <fgColor indexed="9"/>
        <bgColor indexed="64"/>
      </patternFill>
    </fill>
    <fill>
      <patternFill patternType="solid">
        <fgColor rgb="FFF17FC8"/>
        <bgColor rgb="FF000000"/>
      </patternFill>
    </fill>
    <fill>
      <patternFill patternType="solid">
        <fgColor rgb="FFFFFFFF"/>
        <bgColor indexed="64"/>
      </patternFill>
    </fill>
    <fill>
      <patternFill patternType="solid">
        <fgColor theme="0"/>
        <bgColor rgb="FF000000"/>
      </patternFill>
    </fill>
    <fill>
      <patternFill patternType="solid">
        <fgColor rgb="FF66E0DA"/>
        <bgColor indexed="64"/>
      </patternFill>
    </fill>
    <fill>
      <patternFill patternType="solid">
        <fgColor rgb="FFF17FC8"/>
        <bgColor indexed="64"/>
      </patternFill>
    </fill>
  </fills>
  <borders count="41">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theme="0"/>
      </right>
      <top/>
      <bottom/>
      <diagonal/>
    </border>
    <border>
      <left style="medium">
        <color indexed="64"/>
      </left>
      <right style="medium">
        <color theme="0"/>
      </right>
      <top/>
      <bottom style="medium">
        <color theme="0"/>
      </bottom>
      <diagonal/>
    </border>
    <border>
      <left style="medium">
        <color theme="0"/>
      </left>
      <right style="medium">
        <color theme="0"/>
      </right>
      <top/>
      <bottom style="medium">
        <color theme="0"/>
      </bottom>
      <diagonal/>
    </border>
    <border>
      <left/>
      <right style="medium">
        <color indexed="64"/>
      </right>
      <top/>
      <bottom style="medium">
        <color theme="0"/>
      </bottom>
      <diagonal/>
    </border>
    <border>
      <left style="medium">
        <color indexed="64"/>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right style="medium">
        <color indexed="64"/>
      </right>
      <top style="medium">
        <color theme="0"/>
      </top>
      <bottom style="medium">
        <color theme="0"/>
      </bottom>
      <diagonal/>
    </border>
    <border>
      <left style="medium">
        <color theme="0"/>
      </left>
      <right style="medium">
        <color theme="0"/>
      </right>
      <top/>
      <bottom/>
      <diagonal/>
    </border>
    <border>
      <left/>
      <right style="medium">
        <color theme="0"/>
      </right>
      <top/>
      <bottom/>
      <diagonal/>
    </border>
    <border>
      <left/>
      <right style="medium">
        <color theme="0"/>
      </right>
      <top/>
      <bottom style="medium">
        <color theme="0"/>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auto="1"/>
      </top>
      <bottom/>
      <diagonal/>
    </border>
    <border>
      <left style="medium">
        <color indexed="64"/>
      </left>
      <right style="medium">
        <color indexed="64"/>
      </right>
      <top style="thin">
        <color indexed="64"/>
      </top>
      <bottom style="medium">
        <color indexed="64"/>
      </bottom>
      <diagonal/>
    </border>
    <border>
      <left style="medium">
        <color rgb="FF000000"/>
      </left>
      <right/>
      <top style="medium">
        <color indexed="64"/>
      </top>
      <bottom style="medium">
        <color indexed="64"/>
      </bottom>
      <diagonal/>
    </border>
    <border>
      <left/>
      <right/>
      <top/>
      <bottom style="medium">
        <color rgb="FF000000"/>
      </bottom>
      <diagonal/>
    </border>
    <border>
      <left style="medium">
        <color indexed="64"/>
      </left>
      <right/>
      <top/>
      <bottom style="medium">
        <color rgb="FF000000"/>
      </bottom>
      <diagonal/>
    </border>
  </borders>
  <cellStyleXfs count="36">
    <xf numFmtId="0" fontId="0" fillId="0" borderId="0"/>
    <xf numFmtId="0" fontId="4" fillId="0" borderId="0" applyNumberFormat="0" applyFill="0" applyBorder="0" applyAlignment="0" applyProtection="0"/>
    <xf numFmtId="9" fontId="11" fillId="0" borderId="0" applyFont="0" applyFill="0" applyBorder="0" applyAlignment="0" applyProtection="0"/>
    <xf numFmtId="0" fontId="12" fillId="0" borderId="0"/>
    <xf numFmtId="0" fontId="12" fillId="0" borderId="0"/>
    <xf numFmtId="43" fontId="12" fillId="0" borderId="0" applyFont="0" applyFill="0" applyBorder="0" applyAlignment="0" applyProtection="0"/>
    <xf numFmtId="0" fontId="12" fillId="0" borderId="0" applyFont="0" applyFill="0" applyBorder="0" applyAlignment="0" applyProtection="0"/>
    <xf numFmtId="9" fontId="12" fillId="0" borderId="0" applyFont="0" applyFill="0" applyBorder="0" applyAlignment="0" applyProtection="0"/>
    <xf numFmtId="0" fontId="12" fillId="0" borderId="0"/>
    <xf numFmtId="164" fontId="12" fillId="0" borderId="0" applyFont="0" applyFill="0" applyBorder="0" applyAlignment="0" applyProtection="0"/>
    <xf numFmtId="164" fontId="12" fillId="0" borderId="0" applyFont="0" applyFill="0" applyBorder="0" applyAlignment="0" applyProtection="0"/>
    <xf numFmtId="9" fontId="12" fillId="0" borderId="0" applyFont="0" applyFill="0" applyBorder="0" applyAlignment="0" applyProtection="0"/>
    <xf numFmtId="167" fontId="13" fillId="0" borderId="0"/>
    <xf numFmtId="43" fontId="11" fillId="0" borderId="0" applyFont="0" applyFill="0" applyBorder="0" applyAlignment="0" applyProtection="0"/>
    <xf numFmtId="0" fontId="14" fillId="0" borderId="0"/>
    <xf numFmtId="169" fontId="13" fillId="0" borderId="0"/>
    <xf numFmtId="170" fontId="12" fillId="0" borderId="0" applyFont="0" applyFill="0" applyBorder="0" applyAlignment="0" applyProtection="0"/>
    <xf numFmtId="0" fontId="12" fillId="0" borderId="0"/>
    <xf numFmtId="9" fontId="11" fillId="0" borderId="0" applyFont="0" applyFill="0" applyBorder="0" applyAlignment="0" applyProtection="0"/>
    <xf numFmtId="164" fontId="14" fillId="0" borderId="0" applyFont="0" applyFill="0" applyBorder="0" applyAlignment="0" applyProtection="0"/>
    <xf numFmtId="0" fontId="12" fillId="0" borderId="0"/>
    <xf numFmtId="170" fontId="12" fillId="0" borderId="0" applyFont="0" applyFill="0" applyBorder="0" applyAlignment="0" applyProtection="0"/>
    <xf numFmtId="0" fontId="12" fillId="0" borderId="0"/>
    <xf numFmtId="164" fontId="11" fillId="0" borderId="0" applyFont="0" applyFill="0" applyBorder="0" applyAlignment="0" applyProtection="0"/>
    <xf numFmtId="0" fontId="11" fillId="0" borderId="0"/>
    <xf numFmtId="164" fontId="11" fillId="0" borderId="0" applyFont="0" applyFill="0" applyBorder="0" applyAlignment="0" applyProtection="0"/>
    <xf numFmtId="0" fontId="16" fillId="0" borderId="0"/>
    <xf numFmtId="0" fontId="12" fillId="0" borderId="0"/>
    <xf numFmtId="164" fontId="16" fillId="0" borderId="0" applyFont="0" applyFill="0" applyBorder="0" applyAlignment="0" applyProtection="0"/>
    <xf numFmtId="9" fontId="16"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xf numFmtId="0" fontId="16" fillId="0" borderId="0"/>
    <xf numFmtId="164" fontId="78" fillId="0" borderId="0" applyFont="0" applyFill="0" applyBorder="0" applyAlignment="0" applyProtection="0"/>
    <xf numFmtId="9" fontId="11" fillId="0" borderId="0" applyFont="0" applyFill="0" applyBorder="0" applyAlignment="0" applyProtection="0"/>
    <xf numFmtId="9" fontId="11" fillId="0" borderId="0" applyFont="0" applyFill="0" applyBorder="0" applyAlignment="0" applyProtection="0"/>
  </cellStyleXfs>
  <cellXfs count="1955">
    <xf numFmtId="0" fontId="0" fillId="0" borderId="0" xfId="0"/>
    <xf numFmtId="0" fontId="0" fillId="3" borderId="0" xfId="0" applyFill="1"/>
    <xf numFmtId="0" fontId="1" fillId="3" borderId="0" xfId="0" applyFont="1" applyFill="1"/>
    <xf numFmtId="0" fontId="0" fillId="0" borderId="6" xfId="0" applyBorder="1"/>
    <xf numFmtId="0" fontId="2" fillId="0" borderId="6" xfId="0" applyFont="1" applyBorder="1"/>
    <xf numFmtId="0" fontId="0" fillId="3" borderId="6" xfId="0" applyFill="1" applyBorder="1"/>
    <xf numFmtId="0" fontId="1" fillId="3" borderId="6" xfId="0" applyFont="1" applyFill="1" applyBorder="1"/>
    <xf numFmtId="0" fontId="6" fillId="3" borderId="0" xfId="0" applyFont="1" applyFill="1"/>
    <xf numFmtId="0" fontId="6" fillId="0" borderId="0" xfId="0" applyFont="1"/>
    <xf numFmtId="0" fontId="8" fillId="3" borderId="0" xfId="0" applyFont="1" applyFill="1"/>
    <xf numFmtId="0" fontId="5" fillId="0" borderId="0" xfId="0" applyFont="1" applyAlignment="1">
      <alignment horizontal="left" vertical="center"/>
    </xf>
    <xf numFmtId="0" fontId="6" fillId="3" borderId="6" xfId="0" applyFont="1" applyFill="1" applyBorder="1"/>
    <xf numFmtId="0" fontId="9" fillId="3" borderId="6" xfId="0" applyFont="1" applyFill="1" applyBorder="1"/>
    <xf numFmtId="0" fontId="3" fillId="3" borderId="0" xfId="0" applyFont="1" applyFill="1"/>
    <xf numFmtId="0" fontId="0" fillId="0" borderId="13" xfId="0" applyBorder="1"/>
    <xf numFmtId="0" fontId="3" fillId="3" borderId="6" xfId="0" applyFont="1" applyFill="1" applyBorder="1"/>
    <xf numFmtId="0" fontId="8" fillId="3" borderId="6" xfId="0" applyFont="1" applyFill="1" applyBorder="1"/>
    <xf numFmtId="0" fontId="7" fillId="0" borderId="0" xfId="0" applyFont="1"/>
    <xf numFmtId="0" fontId="10" fillId="0" borderId="0" xfId="0" applyFont="1"/>
    <xf numFmtId="0" fontId="5" fillId="0" borderId="0" xfId="0" applyFont="1" applyAlignment="1">
      <alignment horizontal="center" vertical="center"/>
    </xf>
    <xf numFmtId="0" fontId="5" fillId="2" borderId="0" xfId="0" applyFont="1" applyFill="1" applyAlignment="1">
      <alignment vertical="center" wrapText="1"/>
    </xf>
    <xf numFmtId="0" fontId="5" fillId="0" borderId="0" xfId="0" applyFont="1" applyAlignment="1">
      <alignment horizontal="right" vertical="center"/>
    </xf>
    <xf numFmtId="0" fontId="3" fillId="3" borderId="3" xfId="0" applyFont="1" applyFill="1" applyBorder="1"/>
    <xf numFmtId="0" fontId="3" fillId="0" borderId="13" xfId="0" applyFont="1" applyBorder="1"/>
    <xf numFmtId="0" fontId="5" fillId="0" borderId="0" xfId="0" applyFont="1" applyAlignment="1">
      <alignment horizontal="left" vertical="top"/>
    </xf>
    <xf numFmtId="0" fontId="5" fillId="0" borderId="0" xfId="0" applyFont="1" applyAlignment="1">
      <alignment horizontal="left" vertical="top" wrapText="1"/>
    </xf>
    <xf numFmtId="0" fontId="15" fillId="5" borderId="0" xfId="19" applyNumberFormat="1" applyFont="1" applyFill="1"/>
    <xf numFmtId="166" fontId="15" fillId="5" borderId="0" xfId="13" applyNumberFormat="1" applyFont="1" applyFill="1" applyAlignment="1">
      <alignment vertical="center"/>
    </xf>
    <xf numFmtId="0" fontId="15" fillId="5" borderId="0" xfId="19" applyNumberFormat="1" applyFont="1" applyFill="1" applyAlignment="1">
      <alignment vertical="center"/>
    </xf>
    <xf numFmtId="0" fontId="15" fillId="5" borderId="0" xfId="0" applyFont="1" applyFill="1" applyAlignment="1">
      <alignment vertical="center"/>
    </xf>
    <xf numFmtId="0" fontId="15" fillId="5" borderId="6" xfId="19" applyNumberFormat="1" applyFont="1" applyFill="1" applyBorder="1"/>
    <xf numFmtId="166" fontId="15" fillId="5" borderId="6" xfId="13" applyNumberFormat="1" applyFont="1" applyFill="1" applyBorder="1" applyAlignment="1">
      <alignment vertical="center"/>
    </xf>
    <xf numFmtId="0" fontId="15" fillId="5" borderId="6" xfId="19" applyNumberFormat="1" applyFont="1" applyFill="1" applyBorder="1" applyAlignment="1">
      <alignment vertical="center"/>
    </xf>
    <xf numFmtId="0" fontId="3" fillId="5" borderId="6" xfId="0" applyFont="1" applyFill="1" applyBorder="1"/>
    <xf numFmtId="0" fontId="2" fillId="0" borderId="0" xfId="0" applyFont="1"/>
    <xf numFmtId="0" fontId="1" fillId="0" borderId="0" xfId="0" applyFont="1"/>
    <xf numFmtId="0" fontId="20" fillId="2" borderId="9" xfId="0" applyFont="1" applyFill="1" applyBorder="1"/>
    <xf numFmtId="0" fontId="20" fillId="0" borderId="0" xfId="0" applyFont="1"/>
    <xf numFmtId="0" fontId="25" fillId="3" borderId="0" xfId="0" applyFont="1" applyFill="1"/>
    <xf numFmtId="0" fontId="26" fillId="0" borderId="0" xfId="0" applyFont="1"/>
    <xf numFmtId="0" fontId="20" fillId="0" borderId="9" xfId="0" applyFont="1" applyBorder="1"/>
    <xf numFmtId="0" fontId="20" fillId="0" borderId="0" xfId="0" applyFont="1" applyAlignment="1">
      <alignment vertical="top"/>
    </xf>
    <xf numFmtId="0" fontId="20" fillId="2" borderId="8" xfId="0" applyFont="1" applyFill="1" applyBorder="1"/>
    <xf numFmtId="0" fontId="20" fillId="0" borderId="8" xfId="0" applyFont="1" applyBorder="1"/>
    <xf numFmtId="0" fontId="20" fillId="0" borderId="0" xfId="0" applyFont="1" applyAlignment="1">
      <alignment horizontal="center" vertical="center"/>
    </xf>
    <xf numFmtId="0" fontId="26" fillId="3" borderId="0" xfId="0" applyFont="1" applyFill="1"/>
    <xf numFmtId="0" fontId="26" fillId="3" borderId="6" xfId="0" applyFont="1" applyFill="1" applyBorder="1"/>
    <xf numFmtId="0" fontId="28" fillId="0" borderId="0" xfId="0" applyFont="1"/>
    <xf numFmtId="0" fontId="23" fillId="0" borderId="0" xfId="1" applyFont="1"/>
    <xf numFmtId="0" fontId="29" fillId="3" borderId="6" xfId="0" applyFont="1" applyFill="1" applyBorder="1"/>
    <xf numFmtId="0" fontId="31" fillId="4" borderId="0" xfId="0" applyFont="1" applyFill="1" applyAlignment="1">
      <alignment vertical="top"/>
    </xf>
    <xf numFmtId="3" fontId="20" fillId="0" borderId="0" xfId="0" applyNumberFormat="1" applyFont="1" applyAlignment="1">
      <alignment vertical="center"/>
    </xf>
    <xf numFmtId="10" fontId="20" fillId="0" borderId="0" xfId="0" applyNumberFormat="1" applyFont="1" applyAlignment="1">
      <alignment horizontal="center" vertical="center"/>
    </xf>
    <xf numFmtId="0" fontId="20" fillId="2" borderId="0" xfId="0" applyFont="1" applyFill="1" applyAlignment="1">
      <alignment vertical="center" wrapText="1"/>
    </xf>
    <xf numFmtId="3" fontId="20" fillId="2" borderId="0" xfId="0" applyNumberFormat="1" applyFont="1" applyFill="1" applyAlignment="1">
      <alignment vertical="center"/>
    </xf>
    <xf numFmtId="3" fontId="24" fillId="0" borderId="0" xfId="0" applyNumberFormat="1" applyFont="1" applyAlignment="1">
      <alignment vertical="center"/>
    </xf>
    <xf numFmtId="0" fontId="20" fillId="2" borderId="0" xfId="0" applyFont="1" applyFill="1" applyAlignment="1">
      <alignment vertical="center"/>
    </xf>
    <xf numFmtId="0" fontId="20" fillId="2" borderId="0" xfId="0" applyFont="1" applyFill="1" applyAlignment="1">
      <alignment horizontal="center" vertical="center"/>
    </xf>
    <xf numFmtId="0" fontId="20" fillId="0" borderId="0" xfId="0" applyFont="1" applyAlignment="1">
      <alignment horizontal="right" vertical="center"/>
    </xf>
    <xf numFmtId="0" fontId="20" fillId="0" borderId="6" xfId="0" applyFont="1" applyBorder="1" applyAlignment="1">
      <alignment horizontal="center" vertical="center"/>
    </xf>
    <xf numFmtId="0" fontId="22" fillId="3" borderId="1" xfId="0" applyFont="1" applyFill="1" applyBorder="1"/>
    <xf numFmtId="6" fontId="22" fillId="3" borderId="8" xfId="0" quotePrefix="1" applyNumberFormat="1" applyFont="1" applyFill="1" applyBorder="1"/>
    <xf numFmtId="0" fontId="23" fillId="3" borderId="6" xfId="1" applyFont="1" applyFill="1" applyBorder="1"/>
    <xf numFmtId="0" fontId="28" fillId="0" borderId="8" xfId="0" applyFont="1" applyBorder="1"/>
    <xf numFmtId="0" fontId="24" fillId="2" borderId="9" xfId="0" applyFont="1" applyFill="1" applyBorder="1" applyAlignment="1">
      <alignment horizontal="center" vertical="center" wrapText="1"/>
    </xf>
    <xf numFmtId="0" fontId="24" fillId="2" borderId="0" xfId="0" applyFont="1" applyFill="1" applyAlignment="1">
      <alignment horizontal="center" vertical="center" wrapText="1"/>
    </xf>
    <xf numFmtId="0" fontId="24" fillId="2" borderId="10" xfId="0" applyFont="1" applyFill="1" applyBorder="1" applyAlignment="1">
      <alignment horizontal="center" vertical="center" wrapText="1"/>
    </xf>
    <xf numFmtId="0" fontId="24" fillId="0" borderId="9" xfId="0" applyFont="1" applyBorder="1" applyAlignment="1">
      <alignment horizontal="center" vertical="center" wrapText="1"/>
    </xf>
    <xf numFmtId="0" fontId="24" fillId="0" borderId="3" xfId="0" applyFont="1" applyBorder="1" applyAlignment="1">
      <alignment horizontal="center" vertical="center" wrapText="1"/>
    </xf>
    <xf numFmtId="0" fontId="26" fillId="0" borderId="8" xfId="0" applyFont="1" applyBorder="1"/>
    <xf numFmtId="3" fontId="20" fillId="2" borderId="9" xfId="0" applyNumberFormat="1" applyFont="1" applyFill="1" applyBorder="1" applyAlignment="1">
      <alignment horizontal="center" vertical="center"/>
    </xf>
    <xf numFmtId="3" fontId="20" fillId="2" borderId="0" xfId="0" applyNumberFormat="1" applyFont="1" applyFill="1" applyAlignment="1">
      <alignment horizontal="center" vertical="center"/>
    </xf>
    <xf numFmtId="3" fontId="20" fillId="2" borderId="10" xfId="0" applyNumberFormat="1" applyFont="1" applyFill="1" applyBorder="1" applyAlignment="1">
      <alignment horizontal="center" vertical="center"/>
    </xf>
    <xf numFmtId="10" fontId="32" fillId="0" borderId="0" xfId="0" applyNumberFormat="1" applyFont="1" applyAlignment="1">
      <alignment horizontal="center" wrapText="1"/>
    </xf>
    <xf numFmtId="0" fontId="20" fillId="2" borderId="9" xfId="0" applyFont="1" applyFill="1" applyBorder="1" applyAlignment="1">
      <alignment horizontal="center" vertical="center"/>
    </xf>
    <xf numFmtId="0" fontId="20" fillId="2" borderId="10" xfId="0" applyFont="1" applyFill="1" applyBorder="1" applyAlignment="1">
      <alignment horizontal="center" vertical="center"/>
    </xf>
    <xf numFmtId="0" fontId="32" fillId="0" borderId="0" xfId="0" applyFont="1" applyAlignment="1">
      <alignment horizontal="center" wrapText="1"/>
    </xf>
    <xf numFmtId="0" fontId="28" fillId="0" borderId="4" xfId="0" applyFont="1" applyBorder="1"/>
    <xf numFmtId="3" fontId="20" fillId="2" borderId="5" xfId="0" applyNumberFormat="1" applyFont="1" applyFill="1" applyBorder="1" applyAlignment="1">
      <alignment horizontal="center" vertical="center"/>
    </xf>
    <xf numFmtId="3" fontId="20" fillId="2" borderId="6" xfId="0" applyNumberFormat="1" applyFont="1" applyFill="1" applyBorder="1" applyAlignment="1">
      <alignment horizontal="center" vertical="center"/>
    </xf>
    <xf numFmtId="3" fontId="20" fillId="2" borderId="7" xfId="0" applyNumberFormat="1" applyFont="1" applyFill="1" applyBorder="1" applyAlignment="1">
      <alignment horizontal="center" vertical="center"/>
    </xf>
    <xf numFmtId="0" fontId="26" fillId="0" borderId="6" xfId="0" applyFont="1" applyBorder="1"/>
    <xf numFmtId="3" fontId="24" fillId="2" borderId="5" xfId="0" applyNumberFormat="1" applyFont="1" applyFill="1" applyBorder="1" applyAlignment="1">
      <alignment horizontal="center" vertical="center" wrapText="1"/>
    </xf>
    <xf numFmtId="3" fontId="24" fillId="2" borderId="6" xfId="0" applyNumberFormat="1" applyFont="1" applyFill="1" applyBorder="1" applyAlignment="1">
      <alignment horizontal="center" vertical="center" wrapText="1"/>
    </xf>
    <xf numFmtId="3" fontId="24" fillId="2" borderId="7" xfId="0" applyNumberFormat="1" applyFont="1" applyFill="1" applyBorder="1" applyAlignment="1">
      <alignment horizontal="center" vertical="center" wrapText="1"/>
    </xf>
    <xf numFmtId="10" fontId="27" fillId="0" borderId="6" xfId="0" applyNumberFormat="1" applyFont="1" applyBorder="1" applyAlignment="1">
      <alignment horizontal="center" vertical="center" wrapText="1"/>
    </xf>
    <xf numFmtId="0" fontId="24" fillId="2" borderId="9" xfId="0" applyFont="1" applyFill="1" applyBorder="1" applyAlignment="1">
      <alignment horizontal="left" vertical="center"/>
    </xf>
    <xf numFmtId="0" fontId="24" fillId="0" borderId="11" xfId="0" applyFont="1" applyBorder="1" applyAlignment="1">
      <alignment horizontal="center" vertical="center" wrapText="1"/>
    </xf>
    <xf numFmtId="0" fontId="20" fillId="0" borderId="9" xfId="0" applyFont="1" applyBorder="1" applyAlignment="1">
      <alignment wrapText="1"/>
    </xf>
    <xf numFmtId="0" fontId="24" fillId="0" borderId="9" xfId="0" applyFont="1" applyBorder="1" applyAlignment="1">
      <alignment wrapText="1"/>
    </xf>
    <xf numFmtId="0" fontId="20" fillId="0" borderId="9" xfId="0" applyFont="1" applyBorder="1" applyAlignment="1">
      <alignment horizontal="left" wrapText="1"/>
    </xf>
    <xf numFmtId="0" fontId="20" fillId="0" borderId="9" xfId="0" applyFont="1" applyBorder="1" applyAlignment="1">
      <alignment horizontal="left" vertical="center" wrapText="1"/>
    </xf>
    <xf numFmtId="0" fontId="24" fillId="0" borderId="9" xfId="0" applyFont="1" applyBorder="1" applyAlignment="1">
      <alignment horizontal="left" vertical="center" wrapText="1"/>
    </xf>
    <xf numFmtId="0" fontId="24" fillId="0" borderId="9" xfId="0" applyFont="1" applyBorder="1" applyAlignment="1">
      <alignment horizontal="left" vertical="center"/>
    </xf>
    <xf numFmtId="0" fontId="20" fillId="0" borderId="5" xfId="0" applyFont="1" applyBorder="1" applyAlignment="1">
      <alignment wrapText="1"/>
    </xf>
    <xf numFmtId="0" fontId="24" fillId="0" borderId="14" xfId="0" applyFont="1" applyBorder="1" applyAlignment="1">
      <alignment horizontal="left" vertical="center" wrapText="1"/>
    </xf>
    <xf numFmtId="0" fontId="22" fillId="3" borderId="0" xfId="0" applyFont="1" applyFill="1"/>
    <xf numFmtId="0" fontId="22" fillId="3" borderId="0" xfId="0" quotePrefix="1" applyFont="1" applyFill="1"/>
    <xf numFmtId="0" fontId="22" fillId="3" borderId="9" xfId="0" quotePrefix="1" applyFont="1" applyFill="1" applyBorder="1" applyAlignment="1">
      <alignment horizontal="center"/>
    </xf>
    <xf numFmtId="0" fontId="22" fillId="3" borderId="0" xfId="0" quotePrefix="1" applyFont="1" applyFill="1" applyAlignment="1">
      <alignment horizontal="center"/>
    </xf>
    <xf numFmtId="0" fontId="20" fillId="2" borderId="9" xfId="0" applyFont="1" applyFill="1" applyBorder="1" applyAlignment="1">
      <alignment vertical="center"/>
    </xf>
    <xf numFmtId="3" fontId="20" fillId="0" borderId="2" xfId="0" applyNumberFormat="1" applyFont="1" applyBorder="1" applyAlignment="1">
      <alignment vertical="center"/>
    </xf>
    <xf numFmtId="3" fontId="20" fillId="0" borderId="3" xfId="0" applyNumberFormat="1" applyFont="1" applyBorder="1" applyAlignment="1">
      <alignment vertical="center"/>
    </xf>
    <xf numFmtId="3" fontId="20" fillId="0" borderId="11" xfId="0" applyNumberFormat="1" applyFont="1" applyBorder="1" applyAlignment="1">
      <alignment vertical="center"/>
    </xf>
    <xf numFmtId="3" fontId="20" fillId="0" borderId="9" xfId="0" applyNumberFormat="1" applyFont="1" applyBorder="1" applyAlignment="1">
      <alignment vertical="center"/>
    </xf>
    <xf numFmtId="3" fontId="20" fillId="0" borderId="10" xfId="0" applyNumberFormat="1" applyFont="1" applyBorder="1" applyAlignment="1">
      <alignment vertical="center"/>
    </xf>
    <xf numFmtId="3" fontId="20" fillId="0" borderId="9" xfId="0" applyNumberFormat="1" applyFont="1" applyBorder="1"/>
    <xf numFmtId="3" fontId="20" fillId="0" borderId="0" xfId="0" applyNumberFormat="1" applyFont="1"/>
    <xf numFmtId="0" fontId="20" fillId="2" borderId="5" xfId="0" applyFont="1" applyFill="1" applyBorder="1" applyAlignment="1">
      <alignment horizontal="left"/>
    </xf>
    <xf numFmtId="3" fontId="20" fillId="0" borderId="5" xfId="0" applyNumberFormat="1" applyFont="1" applyBorder="1" applyAlignment="1">
      <alignment vertical="center"/>
    </xf>
    <xf numFmtId="3" fontId="20" fillId="0" borderId="6" xfId="0" applyNumberFormat="1" applyFont="1" applyBorder="1" applyAlignment="1">
      <alignment vertical="center"/>
    </xf>
    <xf numFmtId="3" fontId="20" fillId="0" borderId="7" xfId="0" applyNumberFormat="1" applyFont="1" applyBorder="1" applyAlignment="1">
      <alignment vertical="center"/>
    </xf>
    <xf numFmtId="0" fontId="24" fillId="2" borderId="14" xfId="0" applyFont="1" applyFill="1" applyBorder="1" applyAlignment="1">
      <alignment vertical="center"/>
    </xf>
    <xf numFmtId="3" fontId="24" fillId="0" borderId="14" xfId="0" applyNumberFormat="1" applyFont="1" applyBorder="1" applyAlignment="1">
      <alignment vertical="center"/>
    </xf>
    <xf numFmtId="3" fontId="24" fillId="0" borderId="13" xfId="0" applyNumberFormat="1" applyFont="1" applyBorder="1" applyAlignment="1">
      <alignment vertical="center"/>
    </xf>
    <xf numFmtId="0" fontId="20" fillId="2" borderId="2" xfId="0" applyFont="1" applyFill="1" applyBorder="1" applyAlignment="1">
      <alignment vertical="center"/>
    </xf>
    <xf numFmtId="3" fontId="20" fillId="2" borderId="2" xfId="0" applyNumberFormat="1" applyFont="1" applyFill="1" applyBorder="1"/>
    <xf numFmtId="3" fontId="20" fillId="2" borderId="3" xfId="0" applyNumberFormat="1" applyFont="1" applyFill="1" applyBorder="1"/>
    <xf numFmtId="3" fontId="20" fillId="2" borderId="11" xfId="0" applyNumberFormat="1" applyFont="1" applyFill="1" applyBorder="1"/>
    <xf numFmtId="3" fontId="20" fillId="2" borderId="9" xfId="0" applyNumberFormat="1" applyFont="1" applyFill="1" applyBorder="1" applyAlignment="1">
      <alignment vertical="center"/>
    </xf>
    <xf numFmtId="3" fontId="20" fillId="2" borderId="10" xfId="0" applyNumberFormat="1" applyFont="1" applyFill="1" applyBorder="1" applyAlignment="1">
      <alignment vertical="center"/>
    </xf>
    <xf numFmtId="0" fontId="20" fillId="2" borderId="5" xfId="0" applyFont="1" applyFill="1" applyBorder="1" applyAlignment="1">
      <alignment vertical="center"/>
    </xf>
    <xf numFmtId="3" fontId="20" fillId="2" borderId="5" xfId="0" applyNumberFormat="1" applyFont="1" applyFill="1" applyBorder="1"/>
    <xf numFmtId="3" fontId="20" fillId="2" borderId="6" xfId="0" applyNumberFormat="1" applyFont="1" applyFill="1" applyBorder="1"/>
    <xf numFmtId="3" fontId="20" fillId="2" borderId="7" xfId="0" applyNumberFormat="1" applyFont="1" applyFill="1" applyBorder="1"/>
    <xf numFmtId="3" fontId="24" fillId="2" borderId="14" xfId="0" applyNumberFormat="1" applyFont="1" applyFill="1" applyBorder="1" applyAlignment="1">
      <alignment vertical="center"/>
    </xf>
    <xf numFmtId="3" fontId="24" fillId="2" borderId="13" xfId="0" applyNumberFormat="1" applyFont="1" applyFill="1" applyBorder="1" applyAlignment="1">
      <alignment vertical="center"/>
    </xf>
    <xf numFmtId="0" fontId="22" fillId="3" borderId="5" xfId="0" applyFont="1" applyFill="1" applyBorder="1" applyAlignment="1">
      <alignment horizontal="center"/>
    </xf>
    <xf numFmtId="0" fontId="22" fillId="3" borderId="6" xfId="0" applyFont="1" applyFill="1" applyBorder="1" applyAlignment="1">
      <alignment horizontal="center"/>
    </xf>
    <xf numFmtId="0" fontId="22" fillId="3" borderId="7" xfId="0" applyFont="1" applyFill="1" applyBorder="1" applyAlignment="1">
      <alignment horizontal="center"/>
    </xf>
    <xf numFmtId="0" fontId="22" fillId="3" borderId="5" xfId="0" quotePrefix="1" applyFont="1" applyFill="1" applyBorder="1" applyAlignment="1">
      <alignment horizontal="center"/>
    </xf>
    <xf numFmtId="0" fontId="27" fillId="2" borderId="1" xfId="0" applyFont="1" applyFill="1" applyBorder="1" applyAlignment="1">
      <alignment vertical="center"/>
    </xf>
    <xf numFmtId="3" fontId="27" fillId="2" borderId="2" xfId="0" applyNumberFormat="1" applyFont="1" applyFill="1" applyBorder="1" applyAlignment="1">
      <alignment horizontal="center" vertical="center"/>
    </xf>
    <xf numFmtId="3" fontId="27" fillId="2" borderId="3" xfId="0" applyNumberFormat="1" applyFont="1" applyFill="1" applyBorder="1" applyAlignment="1">
      <alignment horizontal="center" vertical="center"/>
    </xf>
    <xf numFmtId="3" fontId="27" fillId="2" borderId="11" xfId="0" applyNumberFormat="1" applyFont="1" applyFill="1" applyBorder="1" applyAlignment="1">
      <alignment horizontal="center" vertical="center"/>
    </xf>
    <xf numFmtId="0" fontId="27" fillId="2" borderId="8" xfId="0" applyFont="1" applyFill="1" applyBorder="1" applyAlignment="1">
      <alignment horizontal="left" vertical="center" indent="1"/>
    </xf>
    <xf numFmtId="3" fontId="27" fillId="2" borderId="9" xfId="0" applyNumberFormat="1" applyFont="1" applyFill="1" applyBorder="1" applyAlignment="1">
      <alignment horizontal="center" vertical="center"/>
    </xf>
    <xf numFmtId="3" fontId="27" fillId="2" borderId="0" xfId="0" applyNumberFormat="1" applyFont="1" applyFill="1" applyAlignment="1">
      <alignment horizontal="center" vertical="center"/>
    </xf>
    <xf numFmtId="3" fontId="27" fillId="2" borderId="10" xfId="0" applyNumberFormat="1" applyFont="1" applyFill="1" applyBorder="1" applyAlignment="1">
      <alignment horizontal="center" vertical="center"/>
    </xf>
    <xf numFmtId="0" fontId="32" fillId="2" borderId="8" xfId="0" applyFont="1" applyFill="1" applyBorder="1" applyAlignment="1">
      <alignment horizontal="left" vertical="center" indent="1"/>
    </xf>
    <xf numFmtId="3" fontId="32" fillId="2" borderId="9" xfId="0" applyNumberFormat="1" applyFont="1" applyFill="1" applyBorder="1" applyAlignment="1">
      <alignment horizontal="center" vertical="center"/>
    </xf>
    <xf numFmtId="3" fontId="32" fillId="2" borderId="0" xfId="0" applyNumberFormat="1" applyFont="1" applyFill="1" applyAlignment="1">
      <alignment horizontal="center" vertical="center"/>
    </xf>
    <xf numFmtId="3" fontId="32" fillId="2" borderId="10" xfId="0" applyNumberFormat="1" applyFont="1" applyFill="1" applyBorder="1" applyAlignment="1">
      <alignment horizontal="center" vertical="center"/>
    </xf>
    <xf numFmtId="10" fontId="20" fillId="0" borderId="9" xfId="0" applyNumberFormat="1" applyFont="1" applyBorder="1" applyAlignment="1">
      <alignment horizontal="center" vertical="center"/>
    </xf>
    <xf numFmtId="0" fontId="27" fillId="2" borderId="8" xfId="0" applyFont="1" applyFill="1" applyBorder="1" applyAlignment="1">
      <alignment vertical="center"/>
    </xf>
    <xf numFmtId="0" fontId="27" fillId="2" borderId="9" xfId="0" applyFont="1" applyFill="1" applyBorder="1" applyAlignment="1">
      <alignment horizontal="center" vertical="center"/>
    </xf>
    <xf numFmtId="0" fontId="27" fillId="2" borderId="0" xfId="0" applyFont="1" applyFill="1" applyAlignment="1">
      <alignment horizontal="center" vertical="center"/>
    </xf>
    <xf numFmtId="0" fontId="27" fillId="2" borderId="10" xfId="0" applyFont="1" applyFill="1" applyBorder="1" applyAlignment="1">
      <alignment horizontal="center" vertical="center"/>
    </xf>
    <xf numFmtId="0" fontId="27" fillId="2" borderId="4" xfId="0" applyFont="1" applyFill="1" applyBorder="1" applyAlignment="1">
      <alignment vertical="center"/>
    </xf>
    <xf numFmtId="3" fontId="27" fillId="2" borderId="5" xfId="0" applyNumberFormat="1" applyFont="1" applyFill="1" applyBorder="1" applyAlignment="1">
      <alignment horizontal="center" vertical="center"/>
    </xf>
    <xf numFmtId="3" fontId="27" fillId="2" borderId="6" xfId="0" applyNumberFormat="1" applyFont="1" applyFill="1" applyBorder="1" applyAlignment="1">
      <alignment horizontal="center" vertical="center"/>
    </xf>
    <xf numFmtId="3" fontId="27" fillId="2" borderId="7" xfId="0" applyNumberFormat="1" applyFont="1" applyFill="1" applyBorder="1" applyAlignment="1">
      <alignment horizontal="center" vertical="center"/>
    </xf>
    <xf numFmtId="0" fontId="27" fillId="2" borderId="12" xfId="0" applyFont="1" applyFill="1" applyBorder="1" applyAlignment="1">
      <alignment vertical="center"/>
    </xf>
    <xf numFmtId="3" fontId="27" fillId="2" borderId="14" xfId="0" applyNumberFormat="1" applyFont="1" applyFill="1" applyBorder="1" applyAlignment="1">
      <alignment horizontal="center" vertical="center"/>
    </xf>
    <xf numFmtId="3" fontId="27" fillId="2" borderId="13" xfId="0" applyNumberFormat="1" applyFont="1" applyFill="1" applyBorder="1" applyAlignment="1">
      <alignment horizontal="center" vertical="center"/>
    </xf>
    <xf numFmtId="3" fontId="27" fillId="2" borderId="15" xfId="0" applyNumberFormat="1" applyFont="1" applyFill="1" applyBorder="1" applyAlignment="1">
      <alignment horizontal="center" vertical="center"/>
    </xf>
    <xf numFmtId="0" fontId="26" fillId="0" borderId="13" xfId="0" applyFont="1" applyBorder="1"/>
    <xf numFmtId="0" fontId="32" fillId="2" borderId="0" xfId="0" applyFont="1" applyFill="1" applyAlignment="1">
      <alignment vertical="center"/>
    </xf>
    <xf numFmtId="0" fontId="34" fillId="4" borderId="0" xfId="0" applyFont="1" applyFill="1" applyAlignment="1">
      <alignment vertical="center"/>
    </xf>
    <xf numFmtId="0" fontId="34" fillId="4" borderId="9" xfId="0" applyFont="1" applyFill="1" applyBorder="1" applyAlignment="1">
      <alignment vertical="center"/>
    </xf>
    <xf numFmtId="0" fontId="22" fillId="4" borderId="0" xfId="0" applyFont="1" applyFill="1" applyAlignment="1">
      <alignment horizontal="center" vertical="center" wrapText="1"/>
    </xf>
    <xf numFmtId="0" fontId="22" fillId="4" borderId="6" xfId="0" applyFont="1" applyFill="1" applyBorder="1" applyAlignment="1">
      <alignment horizontal="center" vertical="center"/>
    </xf>
    <xf numFmtId="0" fontId="25" fillId="3" borderId="6" xfId="0" applyFont="1" applyFill="1" applyBorder="1"/>
    <xf numFmtId="0" fontId="27" fillId="0" borderId="1" xfId="0" applyFont="1" applyBorder="1" applyAlignment="1">
      <alignment vertical="center"/>
    </xf>
    <xf numFmtId="0" fontId="27" fillId="0" borderId="8" xfId="0" applyFont="1" applyBorder="1" applyAlignment="1">
      <alignment horizontal="left" vertical="center" indent="1"/>
    </xf>
    <xf numFmtId="0" fontId="32" fillId="0" borderId="8" xfId="0" applyFont="1" applyBorder="1" applyAlignment="1">
      <alignment horizontal="left" vertical="center" indent="1"/>
    </xf>
    <xf numFmtId="10" fontId="20" fillId="0" borderId="10" xfId="0" applyNumberFormat="1" applyFont="1" applyBorder="1" applyAlignment="1">
      <alignment horizontal="center" vertical="center"/>
    </xf>
    <xf numFmtId="0" fontId="27" fillId="0" borderId="8" xfId="0" applyFont="1" applyBorder="1" applyAlignment="1">
      <alignment vertical="center"/>
    </xf>
    <xf numFmtId="0" fontId="27" fillId="0" borderId="4" xfId="0" applyFont="1" applyBorder="1" applyAlignment="1">
      <alignment vertical="center"/>
    </xf>
    <xf numFmtId="0" fontId="22" fillId="3" borderId="2" xfId="0" applyFont="1" applyFill="1" applyBorder="1" applyAlignment="1">
      <alignment vertical="top"/>
    </xf>
    <xf numFmtId="0" fontId="22" fillId="3" borderId="9" xfId="0" quotePrefix="1" applyFont="1" applyFill="1" applyBorder="1" applyAlignment="1">
      <alignment vertical="top"/>
    </xf>
    <xf numFmtId="17" fontId="22" fillId="3" borderId="5" xfId="0" quotePrefix="1" applyNumberFormat="1" applyFont="1" applyFill="1" applyBorder="1" applyAlignment="1">
      <alignment horizontal="center" vertical="center"/>
    </xf>
    <xf numFmtId="17" fontId="22" fillId="3" borderId="6" xfId="0" quotePrefix="1" applyNumberFormat="1" applyFont="1" applyFill="1" applyBorder="1" applyAlignment="1">
      <alignment horizontal="center" vertical="center"/>
    </xf>
    <xf numFmtId="17" fontId="22" fillId="3" borderId="7" xfId="0" quotePrefix="1" applyNumberFormat="1" applyFont="1" applyFill="1" applyBorder="1" applyAlignment="1">
      <alignment horizontal="center" vertical="center"/>
    </xf>
    <xf numFmtId="10" fontId="20" fillId="0" borderId="2" xfId="0" applyNumberFormat="1" applyFont="1" applyBorder="1" applyAlignment="1">
      <alignment horizontal="center" vertical="center"/>
    </xf>
    <xf numFmtId="10" fontId="20" fillId="0" borderId="3" xfId="0" applyNumberFormat="1" applyFont="1" applyBorder="1" applyAlignment="1">
      <alignment horizontal="center" vertical="center"/>
    </xf>
    <xf numFmtId="0" fontId="24" fillId="0" borderId="14" xfId="0" applyFont="1" applyBorder="1" applyAlignment="1">
      <alignment vertical="center"/>
    </xf>
    <xf numFmtId="0" fontId="20" fillId="0" borderId="1" xfId="0" applyFont="1" applyBorder="1"/>
    <xf numFmtId="0" fontId="24" fillId="0" borderId="14" xfId="0" applyFont="1" applyBorder="1"/>
    <xf numFmtId="0" fontId="22" fillId="3" borderId="9" xfId="0" applyFont="1" applyFill="1" applyBorder="1" applyAlignment="1">
      <alignment vertical="top"/>
    </xf>
    <xf numFmtId="6" fontId="22" fillId="3" borderId="0" xfId="0" quotePrefix="1" applyNumberFormat="1" applyFont="1" applyFill="1"/>
    <xf numFmtId="3" fontId="24" fillId="0" borderId="15" xfId="0" applyNumberFormat="1" applyFont="1" applyBorder="1" applyAlignment="1">
      <alignment vertical="center"/>
    </xf>
    <xf numFmtId="0" fontId="22" fillId="3" borderId="5" xfId="0" quotePrefix="1" applyFont="1" applyFill="1" applyBorder="1" applyAlignment="1">
      <alignment horizontal="center" vertical="center"/>
    </xf>
    <xf numFmtId="0" fontId="22" fillId="3" borderId="6" xfId="0" quotePrefix="1" applyFont="1" applyFill="1" applyBorder="1" applyAlignment="1">
      <alignment horizontal="center" vertical="center"/>
    </xf>
    <xf numFmtId="0" fontId="22" fillId="3" borderId="7" xfId="0" quotePrefix="1" applyFont="1" applyFill="1" applyBorder="1" applyAlignment="1">
      <alignment horizontal="center" vertical="center"/>
    </xf>
    <xf numFmtId="0" fontId="22" fillId="3" borderId="5" xfId="0" applyFont="1" applyFill="1" applyBorder="1" applyAlignment="1">
      <alignment horizontal="center" vertical="center"/>
    </xf>
    <xf numFmtId="0" fontId="22" fillId="3" borderId="6" xfId="0" applyFont="1" applyFill="1" applyBorder="1" applyAlignment="1">
      <alignment horizontal="center" vertical="center"/>
    </xf>
    <xf numFmtId="0" fontId="20" fillId="0" borderId="5" xfId="0" applyFont="1" applyBorder="1"/>
    <xf numFmtId="0" fontId="22" fillId="3" borderId="1" xfId="0" applyFont="1" applyFill="1" applyBorder="1" applyAlignment="1">
      <alignment vertical="top" wrapText="1"/>
    </xf>
    <xf numFmtId="0" fontId="22" fillId="3" borderId="9" xfId="0" quotePrefix="1" applyFont="1" applyFill="1" applyBorder="1" applyAlignment="1">
      <alignment vertical="top" wrapText="1"/>
    </xf>
    <xf numFmtId="0" fontId="20" fillId="0" borderId="1" xfId="0" applyFont="1" applyBorder="1" applyAlignment="1">
      <alignment vertical="center"/>
    </xf>
    <xf numFmtId="0" fontId="20" fillId="0" borderId="8" xfId="0" applyFont="1" applyBorder="1" applyAlignment="1">
      <alignment vertical="center"/>
    </xf>
    <xf numFmtId="3" fontId="20" fillId="0" borderId="9" xfId="0" applyNumberFormat="1" applyFont="1" applyBorder="1" applyAlignment="1">
      <alignment horizontal="center" vertical="center"/>
    </xf>
    <xf numFmtId="0" fontId="24" fillId="0" borderId="4" xfId="0" applyFont="1" applyBorder="1" applyAlignment="1">
      <alignment vertical="center" wrapText="1"/>
    </xf>
    <xf numFmtId="0" fontId="20" fillId="0" borderId="4" xfId="0" applyFont="1" applyBorder="1" applyAlignment="1">
      <alignment vertical="center" wrapText="1"/>
    </xf>
    <xf numFmtId="0" fontId="32" fillId="0" borderId="0" xfId="0" applyFont="1"/>
    <xf numFmtId="0" fontId="22" fillId="3" borderId="1" xfId="0" applyFont="1" applyFill="1" applyBorder="1" applyAlignment="1">
      <alignment vertical="top"/>
    </xf>
    <xf numFmtId="6" fontId="22" fillId="3" borderId="8" xfId="0" quotePrefix="1" applyNumberFormat="1" applyFont="1" applyFill="1" applyBorder="1" applyAlignment="1">
      <alignment vertical="center"/>
    </xf>
    <xf numFmtId="0" fontId="24" fillId="0" borderId="12" xfId="0" applyFont="1" applyBorder="1" applyAlignment="1">
      <alignment vertical="center"/>
    </xf>
    <xf numFmtId="0" fontId="20" fillId="0" borderId="12" xfId="0" applyFont="1" applyBorder="1" applyAlignment="1">
      <alignment vertical="center"/>
    </xf>
    <xf numFmtId="0" fontId="20" fillId="2" borderId="4" xfId="0" applyFont="1" applyFill="1" applyBorder="1"/>
    <xf numFmtId="0" fontId="24" fillId="2" borderId="1" xfId="0" applyFont="1" applyFill="1" applyBorder="1" applyAlignment="1">
      <alignment vertical="center"/>
    </xf>
    <xf numFmtId="0" fontId="24" fillId="2" borderId="8" xfId="0" applyFont="1" applyFill="1" applyBorder="1" applyAlignment="1">
      <alignment vertical="center"/>
    </xf>
    <xf numFmtId="0" fontId="24" fillId="0" borderId="8" xfId="0" applyFont="1" applyBorder="1" applyAlignment="1">
      <alignment vertical="center"/>
    </xf>
    <xf numFmtId="0" fontId="20" fillId="2" borderId="4" xfId="0" applyFont="1" applyFill="1" applyBorder="1" applyAlignment="1">
      <alignment vertical="center"/>
    </xf>
    <xf numFmtId="0" fontId="36" fillId="0" borderId="0" xfId="0" applyFont="1" applyAlignment="1">
      <alignment vertical="center"/>
    </xf>
    <xf numFmtId="0" fontId="37" fillId="0" borderId="0" xfId="0" applyFont="1"/>
    <xf numFmtId="0" fontId="22" fillId="3" borderId="8" xfId="0" quotePrefix="1" applyFont="1" applyFill="1" applyBorder="1" applyAlignment="1">
      <alignment vertical="top"/>
    </xf>
    <xf numFmtId="0" fontId="24" fillId="0" borderId="2" xfId="0" applyFont="1" applyBorder="1"/>
    <xf numFmtId="0" fontId="20" fillId="0" borderId="0" xfId="0" applyFont="1" applyAlignment="1">
      <alignment vertical="center" wrapText="1"/>
    </xf>
    <xf numFmtId="0" fontId="20" fillId="0" borderId="2" xfId="0" applyFont="1" applyBorder="1" applyAlignment="1">
      <alignment vertical="center"/>
    </xf>
    <xf numFmtId="0" fontId="24" fillId="0" borderId="0" xfId="0" applyFont="1" applyAlignment="1">
      <alignment horizontal="center" vertical="center"/>
    </xf>
    <xf numFmtId="6" fontId="22" fillId="3" borderId="8" xfId="0" quotePrefix="1" applyNumberFormat="1" applyFont="1" applyFill="1" applyBorder="1" applyAlignment="1">
      <alignment vertical="center" wrapText="1"/>
    </xf>
    <xf numFmtId="0" fontId="32" fillId="0" borderId="1" xfId="0" applyFont="1" applyBorder="1" applyAlignment="1">
      <alignment vertical="center"/>
    </xf>
    <xf numFmtId="0" fontId="32" fillId="0" borderId="8" xfId="0" applyFont="1" applyBorder="1" applyAlignment="1">
      <alignment vertical="center"/>
    </xf>
    <xf numFmtId="0" fontId="27" fillId="0" borderId="12" xfId="0" applyFont="1" applyBorder="1" applyAlignment="1">
      <alignment vertical="center" wrapText="1"/>
    </xf>
    <xf numFmtId="3" fontId="24" fillId="0" borderId="5" xfId="0" applyNumberFormat="1" applyFont="1" applyBorder="1" applyAlignment="1">
      <alignment vertical="center"/>
    </xf>
    <xf numFmtId="3" fontId="24" fillId="0" borderId="7" xfId="0" applyNumberFormat="1" applyFont="1" applyBorder="1" applyAlignment="1">
      <alignment vertical="center"/>
    </xf>
    <xf numFmtId="0" fontId="22" fillId="4" borderId="8" xfId="0" applyFont="1" applyFill="1" applyBorder="1" applyAlignment="1">
      <alignment vertical="top"/>
    </xf>
    <xf numFmtId="0" fontId="22" fillId="4" borderId="8" xfId="0" quotePrefix="1" applyFont="1" applyFill="1" applyBorder="1" applyAlignment="1">
      <alignment vertical="top"/>
    </xf>
    <xf numFmtId="0" fontId="24" fillId="2" borderId="12" xfId="0" applyFont="1" applyFill="1" applyBorder="1" applyAlignment="1">
      <alignment vertical="center"/>
    </xf>
    <xf numFmtId="0" fontId="22" fillId="3" borderId="1" xfId="0" applyFont="1" applyFill="1" applyBorder="1" applyAlignment="1">
      <alignment vertical="center"/>
    </xf>
    <xf numFmtId="0" fontId="32" fillId="0" borderId="8" xfId="0" applyFont="1" applyBorder="1"/>
    <xf numFmtId="0" fontId="32" fillId="5" borderId="8" xfId="0" applyFont="1" applyFill="1" applyBorder="1"/>
    <xf numFmtId="0" fontId="32" fillId="0" borderId="4" xfId="0" applyFont="1" applyBorder="1" applyAlignment="1">
      <alignment vertical="center"/>
    </xf>
    <xf numFmtId="0" fontId="27" fillId="5" borderId="12" xfId="0" applyFont="1" applyFill="1" applyBorder="1" applyAlignment="1">
      <alignment horizontal="left" vertical="center"/>
    </xf>
    <xf numFmtId="0" fontId="22" fillId="3" borderId="8" xfId="0" applyFont="1" applyFill="1" applyBorder="1" applyAlignment="1">
      <alignment vertical="top"/>
    </xf>
    <xf numFmtId="0" fontId="24" fillId="2" borderId="14" xfId="0" applyFont="1" applyFill="1" applyBorder="1"/>
    <xf numFmtId="0" fontId="40" fillId="0" borderId="0" xfId="0" applyFont="1"/>
    <xf numFmtId="0" fontId="40" fillId="0" borderId="0" xfId="0" applyFont="1" applyAlignment="1">
      <alignment horizontal="center"/>
    </xf>
    <xf numFmtId="0" fontId="22" fillId="3" borderId="8" xfId="0" applyFont="1" applyFill="1" applyBorder="1" applyAlignment="1">
      <alignment vertical="top" wrapText="1"/>
    </xf>
    <xf numFmtId="6" fontId="22" fillId="3" borderId="8" xfId="0" quotePrefix="1" applyNumberFormat="1" applyFont="1" applyFill="1" applyBorder="1" applyAlignment="1">
      <alignment horizontal="left" vertical="center" wrapText="1"/>
    </xf>
    <xf numFmtId="0" fontId="20" fillId="0" borderId="1" xfId="0" applyFont="1" applyBorder="1" applyAlignment="1">
      <alignment wrapText="1"/>
    </xf>
    <xf numFmtId="0" fontId="20" fillId="2" borderId="8" xfId="0" applyFont="1" applyFill="1" applyBorder="1" applyAlignment="1">
      <alignment vertical="center" wrapText="1"/>
    </xf>
    <xf numFmtId="0" fontId="20" fillId="2" borderId="4" xfId="0" applyFont="1" applyFill="1" applyBorder="1" applyAlignment="1">
      <alignment vertical="center" wrapText="1"/>
    </xf>
    <xf numFmtId="0" fontId="20" fillId="2" borderId="0" xfId="0" applyFont="1" applyFill="1" applyAlignment="1">
      <alignment horizontal="left" vertical="top" wrapText="1"/>
    </xf>
    <xf numFmtId="0" fontId="22" fillId="4" borderId="8" xfId="0" applyFont="1" applyFill="1" applyBorder="1" applyAlignment="1">
      <alignment vertical="center" wrapText="1"/>
    </xf>
    <xf numFmtId="0" fontId="22" fillId="4" borderId="5" xfId="0" applyFont="1" applyFill="1" applyBorder="1" applyAlignment="1">
      <alignment horizontal="center" vertical="center" wrapText="1"/>
    </xf>
    <xf numFmtId="0" fontId="24" fillId="2" borderId="8" xfId="0" applyFont="1" applyFill="1" applyBorder="1" applyAlignment="1">
      <alignment horizontal="center"/>
    </xf>
    <xf numFmtId="0" fontId="24" fillId="2" borderId="4" xfId="0" applyFont="1" applyFill="1" applyBorder="1" applyAlignment="1">
      <alignment horizontal="center"/>
    </xf>
    <xf numFmtId="0" fontId="27" fillId="2" borderId="12" xfId="0" applyFont="1" applyFill="1" applyBorder="1" applyAlignment="1">
      <alignment horizontal="center"/>
    </xf>
    <xf numFmtId="0" fontId="24" fillId="2" borderId="12" xfId="0" applyFont="1" applyFill="1" applyBorder="1" applyAlignment="1">
      <alignment horizontal="center"/>
    </xf>
    <xf numFmtId="0" fontId="20" fillId="0" borderId="0" xfId="0" applyFont="1" applyAlignment="1">
      <alignment wrapText="1"/>
    </xf>
    <xf numFmtId="0" fontId="20" fillId="2" borderId="9" xfId="0" applyFont="1" applyFill="1" applyBorder="1" applyAlignment="1">
      <alignment vertical="center" wrapText="1"/>
    </xf>
    <xf numFmtId="3" fontId="24" fillId="0" borderId="10" xfId="0" applyNumberFormat="1" applyFont="1" applyBorder="1" applyAlignment="1">
      <alignment vertical="center"/>
    </xf>
    <xf numFmtId="0" fontId="24" fillId="2" borderId="9" xfId="0" applyFont="1" applyFill="1" applyBorder="1" applyAlignment="1">
      <alignment vertical="center" wrapText="1"/>
    </xf>
    <xf numFmtId="0" fontId="24" fillId="2" borderId="9" xfId="0" applyFont="1" applyFill="1" applyBorder="1" applyAlignment="1">
      <alignment vertical="center"/>
    </xf>
    <xf numFmtId="0" fontId="20" fillId="0" borderId="5" xfId="0" applyFont="1" applyBorder="1" applyAlignment="1">
      <alignment vertical="center"/>
    </xf>
    <xf numFmtId="0" fontId="20" fillId="0" borderId="5" xfId="0" applyFont="1" applyBorder="1" applyAlignment="1">
      <alignment horizontal="justify" vertical="center" wrapText="1"/>
    </xf>
    <xf numFmtId="0" fontId="24" fillId="0" borderId="9" xfId="0" applyFont="1" applyBorder="1" applyAlignment="1">
      <alignment horizontal="justify" vertical="center" wrapText="1"/>
    </xf>
    <xf numFmtId="0" fontId="26" fillId="0" borderId="1" xfId="0" applyFont="1" applyBorder="1" applyAlignment="1">
      <alignment vertical="center"/>
    </xf>
    <xf numFmtId="0" fontId="26" fillId="0" borderId="8" xfId="0" applyFont="1" applyBorder="1" applyAlignment="1">
      <alignment vertical="center"/>
    </xf>
    <xf numFmtId="0" fontId="26" fillId="0" borderId="8" xfId="0" applyFont="1" applyBorder="1" applyAlignment="1">
      <alignment vertical="center" wrapText="1"/>
    </xf>
    <xf numFmtId="0" fontId="20" fillId="0" borderId="7" xfId="0" applyFont="1" applyBorder="1" applyAlignment="1">
      <alignment horizontal="center" vertical="center"/>
    </xf>
    <xf numFmtId="0" fontId="28" fillId="0" borderId="12" xfId="0" applyFont="1" applyBorder="1" applyAlignment="1">
      <alignment vertical="center"/>
    </xf>
    <xf numFmtId="0" fontId="24" fillId="0" borderId="13" xfId="0" applyFont="1" applyBorder="1" applyAlignment="1">
      <alignment vertical="center"/>
    </xf>
    <xf numFmtId="0" fontId="20" fillId="0" borderId="4" xfId="0" applyFont="1" applyBorder="1" applyAlignment="1">
      <alignment vertical="center"/>
    </xf>
    <xf numFmtId="0" fontId="22" fillId="3" borderId="2" xfId="0" applyFont="1" applyFill="1" applyBorder="1" applyAlignment="1">
      <alignment vertical="center"/>
    </xf>
    <xf numFmtId="0" fontId="22" fillId="3" borderId="9" xfId="0" quotePrefix="1" applyFont="1" applyFill="1" applyBorder="1" applyAlignment="1">
      <alignment vertical="center"/>
    </xf>
    <xf numFmtId="0" fontId="20" fillId="0" borderId="9" xfId="0" applyFont="1" applyBorder="1" applyAlignment="1">
      <alignment vertical="center" wrapText="1"/>
    </xf>
    <xf numFmtId="0" fontId="20" fillId="0" borderId="9" xfId="0" applyFont="1" applyBorder="1" applyAlignment="1">
      <alignment horizontal="left" vertical="center" indent="2"/>
    </xf>
    <xf numFmtId="0" fontId="24" fillId="0" borderId="5" xfId="0" applyFont="1" applyBorder="1" applyAlignment="1">
      <alignment vertical="center"/>
    </xf>
    <xf numFmtId="3" fontId="24" fillId="0" borderId="6" xfId="0" applyNumberFormat="1" applyFont="1" applyBorder="1" applyAlignment="1">
      <alignment vertical="center"/>
    </xf>
    <xf numFmtId="3" fontId="20" fillId="2" borderId="14" xfId="0" applyNumberFormat="1" applyFont="1" applyFill="1" applyBorder="1" applyAlignment="1">
      <alignment vertical="center"/>
    </xf>
    <xf numFmtId="3" fontId="20" fillId="2" borderId="13" xfId="0" applyNumberFormat="1" applyFont="1" applyFill="1" applyBorder="1" applyAlignment="1">
      <alignment vertical="center"/>
    </xf>
    <xf numFmtId="3" fontId="20" fillId="2" borderId="15" xfId="0" applyNumberFormat="1" applyFont="1" applyFill="1" applyBorder="1" applyAlignment="1">
      <alignment vertical="center"/>
    </xf>
    <xf numFmtId="3" fontId="24" fillId="0" borderId="2" xfId="0" applyNumberFormat="1" applyFont="1" applyBorder="1" applyAlignment="1">
      <alignment vertical="center"/>
    </xf>
    <xf numFmtId="3" fontId="24" fillId="0" borderId="3" xfId="0" applyNumberFormat="1" applyFont="1" applyBorder="1" applyAlignment="1">
      <alignment vertical="center"/>
    </xf>
    <xf numFmtId="3" fontId="24" fillId="0" borderId="11" xfId="0" applyNumberFormat="1" applyFont="1" applyBorder="1" applyAlignment="1">
      <alignment vertical="center"/>
    </xf>
    <xf numFmtId="3" fontId="24" fillId="0" borderId="9" xfId="0" applyNumberFormat="1" applyFont="1" applyBorder="1" applyAlignment="1">
      <alignment vertical="center"/>
    </xf>
    <xf numFmtId="0" fontId="20" fillId="0" borderId="5" xfId="0" applyFont="1" applyBorder="1" applyAlignment="1">
      <alignment vertical="center" wrapText="1"/>
    </xf>
    <xf numFmtId="0" fontId="20" fillId="0" borderId="2" xfId="0" applyFont="1" applyBorder="1" applyAlignment="1">
      <alignment vertical="center" wrapText="1"/>
    </xf>
    <xf numFmtId="10" fontId="20" fillId="0" borderId="11" xfId="0" applyNumberFormat="1" applyFont="1" applyBorder="1" applyAlignment="1">
      <alignment horizontal="center" vertical="center"/>
    </xf>
    <xf numFmtId="0" fontId="20" fillId="0" borderId="3" xfId="0" applyFont="1" applyBorder="1" applyAlignment="1">
      <alignment horizontal="center" vertical="center"/>
    </xf>
    <xf numFmtId="165" fontId="20" fillId="0" borderId="0" xfId="0" applyNumberFormat="1" applyFont="1" applyAlignment="1">
      <alignment horizontal="center" vertical="center"/>
    </xf>
    <xf numFmtId="165" fontId="20" fillId="0" borderId="6" xfId="0" applyNumberFormat="1" applyFont="1" applyBorder="1" applyAlignment="1">
      <alignment horizontal="center" vertical="center"/>
    </xf>
    <xf numFmtId="3" fontId="26" fillId="0" borderId="0" xfId="0" applyNumberFormat="1" applyFont="1"/>
    <xf numFmtId="0" fontId="22" fillId="3" borderId="0" xfId="0" applyFont="1" applyFill="1" applyAlignment="1">
      <alignment vertical="center"/>
    </xf>
    <xf numFmtId="165" fontId="20" fillId="0" borderId="9" xfId="0" applyNumberFormat="1" applyFont="1" applyBorder="1" applyAlignment="1">
      <alignment horizontal="center"/>
    </xf>
    <xf numFmtId="165" fontId="20" fillId="0" borderId="0" xfId="0" applyNumberFormat="1" applyFont="1" applyAlignment="1">
      <alignment horizontal="center"/>
    </xf>
    <xf numFmtId="165" fontId="20" fillId="0" borderId="10" xfId="0" applyNumberFormat="1" applyFont="1" applyBorder="1" applyAlignment="1">
      <alignment horizontal="center"/>
    </xf>
    <xf numFmtId="165" fontId="32" fillId="0" borderId="9" xfId="0" applyNumberFormat="1" applyFont="1" applyBorder="1" applyAlignment="1">
      <alignment horizontal="center" wrapText="1"/>
    </xf>
    <xf numFmtId="165" fontId="32" fillId="0" borderId="0" xfId="0" applyNumberFormat="1" applyFont="1" applyAlignment="1">
      <alignment horizontal="center" wrapText="1"/>
    </xf>
    <xf numFmtId="165" fontId="32" fillId="0" borderId="10" xfId="0" applyNumberFormat="1" applyFont="1" applyBorder="1" applyAlignment="1">
      <alignment horizontal="center" wrapText="1"/>
    </xf>
    <xf numFmtId="165" fontId="27" fillId="0" borderId="9" xfId="0" applyNumberFormat="1" applyFont="1" applyBorder="1" applyAlignment="1">
      <alignment horizontal="center" wrapText="1"/>
    </xf>
    <xf numFmtId="165" fontId="27" fillId="0" borderId="0" xfId="0" applyNumberFormat="1" applyFont="1" applyAlignment="1">
      <alignment horizontal="center" wrapText="1"/>
    </xf>
    <xf numFmtId="165" fontId="27" fillId="0" borderId="10" xfId="0" applyNumberFormat="1" applyFont="1" applyBorder="1" applyAlignment="1">
      <alignment horizontal="center" wrapText="1"/>
    </xf>
    <xf numFmtId="165" fontId="32" fillId="0" borderId="9" xfId="0" applyNumberFormat="1" applyFont="1" applyBorder="1" applyAlignment="1">
      <alignment horizontal="center" vertical="center" wrapText="1"/>
    </xf>
    <xf numFmtId="165" fontId="32" fillId="0" borderId="0" xfId="0" applyNumberFormat="1" applyFont="1" applyAlignment="1">
      <alignment horizontal="center" vertical="center" wrapText="1"/>
    </xf>
    <xf numFmtId="165" fontId="32" fillId="0" borderId="10" xfId="0" applyNumberFormat="1" applyFont="1" applyBorder="1" applyAlignment="1">
      <alignment horizontal="center" vertical="center" wrapText="1"/>
    </xf>
    <xf numFmtId="165" fontId="32" fillId="0" borderId="5" xfId="0" applyNumberFormat="1" applyFont="1" applyBorder="1" applyAlignment="1">
      <alignment horizontal="center" vertical="center" wrapText="1"/>
    </xf>
    <xf numFmtId="165" fontId="32" fillId="0" borderId="6" xfId="0" applyNumberFormat="1" applyFont="1" applyBorder="1" applyAlignment="1">
      <alignment horizontal="center" vertical="center" wrapText="1"/>
    </xf>
    <xf numFmtId="165" fontId="32" fillId="0" borderId="7" xfId="0" applyNumberFormat="1" applyFont="1" applyBorder="1" applyAlignment="1">
      <alignment horizontal="center" vertical="center" wrapText="1"/>
    </xf>
    <xf numFmtId="165" fontId="27" fillId="0" borderId="14" xfId="0" applyNumberFormat="1" applyFont="1" applyBorder="1" applyAlignment="1">
      <alignment horizontal="center" vertical="center" wrapText="1"/>
    </xf>
    <xf numFmtId="165" fontId="27" fillId="0" borderId="13" xfId="0" applyNumberFormat="1" applyFont="1" applyBorder="1" applyAlignment="1">
      <alignment horizontal="center" vertical="center" wrapText="1"/>
    </xf>
    <xf numFmtId="165" fontId="27" fillId="0" borderId="15" xfId="0" applyNumberFormat="1" applyFont="1" applyBorder="1" applyAlignment="1">
      <alignment horizontal="center" vertical="center" wrapText="1"/>
    </xf>
    <xf numFmtId="0" fontId="34" fillId="3" borderId="0" xfId="0" applyFont="1" applyFill="1" applyAlignment="1">
      <alignment horizontal="center"/>
    </xf>
    <xf numFmtId="0" fontId="24" fillId="0" borderId="2" xfId="0" applyFont="1" applyBorder="1" applyAlignment="1">
      <alignment horizontal="center" vertical="center" wrapText="1"/>
    </xf>
    <xf numFmtId="0" fontId="0" fillId="0" borderId="3" xfId="0" applyBorder="1"/>
    <xf numFmtId="165" fontId="32" fillId="0" borderId="5" xfId="0" applyNumberFormat="1" applyFont="1" applyBorder="1" applyAlignment="1">
      <alignment horizontal="center" wrapText="1"/>
    </xf>
    <xf numFmtId="165" fontId="27" fillId="0" borderId="5" xfId="0" applyNumberFormat="1" applyFont="1" applyBorder="1" applyAlignment="1">
      <alignment horizontal="center" vertical="center" wrapText="1"/>
    </xf>
    <xf numFmtId="165" fontId="32" fillId="0" borderId="6" xfId="0" applyNumberFormat="1" applyFont="1" applyBorder="1" applyAlignment="1">
      <alignment horizontal="center" wrapText="1"/>
    </xf>
    <xf numFmtId="17" fontId="22" fillId="3" borderId="10" xfId="0" quotePrefix="1" applyNumberFormat="1" applyFont="1" applyFill="1" applyBorder="1" applyAlignment="1">
      <alignment horizontal="center"/>
    </xf>
    <xf numFmtId="10" fontId="32" fillId="7" borderId="0" xfId="0" applyNumberFormat="1" applyFont="1" applyFill="1" applyAlignment="1">
      <alignment horizontal="center" vertical="center"/>
    </xf>
    <xf numFmtId="165" fontId="27" fillId="2" borderId="3" xfId="0" applyNumberFormat="1" applyFont="1" applyFill="1" applyBorder="1" applyAlignment="1">
      <alignment horizontal="center" vertical="center"/>
    </xf>
    <xf numFmtId="165" fontId="27" fillId="2" borderId="11" xfId="0" applyNumberFormat="1" applyFont="1" applyFill="1" applyBorder="1" applyAlignment="1">
      <alignment horizontal="center" vertical="center"/>
    </xf>
    <xf numFmtId="165" fontId="27" fillId="2" borderId="9" xfId="0" applyNumberFormat="1" applyFont="1" applyFill="1" applyBorder="1" applyAlignment="1">
      <alignment horizontal="center" vertical="center"/>
    </xf>
    <xf numFmtId="165" fontId="27" fillId="2" borderId="10" xfId="0" applyNumberFormat="1" applyFont="1" applyFill="1" applyBorder="1" applyAlignment="1">
      <alignment horizontal="center" vertical="center"/>
    </xf>
    <xf numFmtId="165" fontId="27" fillId="2" borderId="0" xfId="0" applyNumberFormat="1" applyFont="1" applyFill="1" applyAlignment="1">
      <alignment horizontal="center" vertical="center"/>
    </xf>
    <xf numFmtId="165" fontId="27" fillId="0" borderId="0" xfId="0" applyNumberFormat="1" applyFont="1" applyAlignment="1">
      <alignment horizontal="center" vertical="center"/>
    </xf>
    <xf numFmtId="165" fontId="27" fillId="0" borderId="9" xfId="0" applyNumberFormat="1" applyFont="1" applyBorder="1" applyAlignment="1">
      <alignment horizontal="center" vertical="center"/>
    </xf>
    <xf numFmtId="165" fontId="32" fillId="0" borderId="9" xfId="0" applyNumberFormat="1" applyFont="1" applyBorder="1" applyAlignment="1">
      <alignment horizontal="center" vertical="center"/>
    </xf>
    <xf numFmtId="165" fontId="27" fillId="0" borderId="14" xfId="0" applyNumberFormat="1" applyFont="1" applyBorder="1" applyAlignment="1">
      <alignment horizontal="center" vertical="center"/>
    </xf>
    <xf numFmtId="165" fontId="27" fillId="0" borderId="15" xfId="0" applyNumberFormat="1" applyFont="1" applyBorder="1" applyAlignment="1">
      <alignment horizontal="center" vertical="center"/>
    </xf>
    <xf numFmtId="165" fontId="32" fillId="0" borderId="0" xfId="0" applyNumberFormat="1" applyFont="1" applyAlignment="1">
      <alignment horizontal="center" vertical="center"/>
    </xf>
    <xf numFmtId="165" fontId="27" fillId="0" borderId="13" xfId="0" applyNumberFormat="1" applyFont="1" applyBorder="1" applyAlignment="1">
      <alignment horizontal="center" vertical="center"/>
    </xf>
    <xf numFmtId="165" fontId="20" fillId="0" borderId="9" xfId="0" applyNumberFormat="1" applyFont="1" applyBorder="1" applyAlignment="1">
      <alignment horizontal="center" vertical="center"/>
    </xf>
    <xf numFmtId="165" fontId="20" fillId="0" borderId="2" xfId="0" applyNumberFormat="1" applyFont="1" applyBorder="1" applyAlignment="1">
      <alignment vertical="center"/>
    </xf>
    <xf numFmtId="165" fontId="20" fillId="0" borderId="3" xfId="0" applyNumberFormat="1" applyFont="1" applyBorder="1" applyAlignment="1">
      <alignment vertical="center"/>
    </xf>
    <xf numFmtId="165" fontId="20" fillId="0" borderId="9" xfId="0" applyNumberFormat="1" applyFont="1" applyBorder="1" applyAlignment="1">
      <alignment vertical="center"/>
    </xf>
    <xf numFmtId="165" fontId="20" fillId="0" borderId="0" xfId="0" applyNumberFormat="1" applyFont="1" applyAlignment="1">
      <alignment vertical="center"/>
    </xf>
    <xf numFmtId="165" fontId="20" fillId="0" borderId="9" xfId="0" applyNumberFormat="1" applyFont="1" applyBorder="1"/>
    <xf numFmtId="165" fontId="20" fillId="0" borderId="0" xfId="0" applyNumberFormat="1" applyFont="1"/>
    <xf numFmtId="165" fontId="24" fillId="0" borderId="14" xfId="0" applyNumberFormat="1" applyFont="1" applyBorder="1" applyAlignment="1">
      <alignment vertical="center"/>
    </xf>
    <xf numFmtId="165" fontId="24" fillId="0" borderId="13" xfId="0" applyNumberFormat="1" applyFont="1" applyBorder="1" applyAlignment="1">
      <alignment vertical="center"/>
    </xf>
    <xf numFmtId="165" fontId="20" fillId="2" borderId="2" xfId="0" applyNumberFormat="1" applyFont="1" applyFill="1" applyBorder="1"/>
    <xf numFmtId="165" fontId="20" fillId="2" borderId="3" xfId="0" applyNumberFormat="1" applyFont="1" applyFill="1" applyBorder="1"/>
    <xf numFmtId="165" fontId="20" fillId="2" borderId="9" xfId="0" applyNumberFormat="1" applyFont="1" applyFill="1" applyBorder="1" applyAlignment="1">
      <alignment vertical="center"/>
    </xf>
    <xf numFmtId="165" fontId="20" fillId="2" borderId="0" xfId="0" applyNumberFormat="1" applyFont="1" applyFill="1" applyAlignment="1">
      <alignment vertical="center"/>
    </xf>
    <xf numFmtId="165" fontId="20" fillId="2" borderId="5" xfId="0" applyNumberFormat="1" applyFont="1" applyFill="1" applyBorder="1"/>
    <xf numFmtId="165" fontId="20" fillId="2" borderId="6" xfId="0" applyNumberFormat="1" applyFont="1" applyFill="1" applyBorder="1"/>
    <xf numFmtId="165" fontId="24" fillId="2" borderId="14" xfId="0" applyNumberFormat="1" applyFont="1" applyFill="1" applyBorder="1" applyAlignment="1">
      <alignment vertical="center"/>
    </xf>
    <xf numFmtId="165" fontId="24" fillId="2" borderId="13" xfId="0" applyNumberFormat="1" applyFont="1" applyFill="1" applyBorder="1" applyAlignment="1">
      <alignment vertical="center"/>
    </xf>
    <xf numFmtId="165" fontId="20" fillId="0" borderId="2" xfId="0" applyNumberFormat="1" applyFont="1" applyBorder="1" applyAlignment="1">
      <alignment horizontal="center" vertical="center"/>
    </xf>
    <xf numFmtId="165" fontId="20" fillId="0" borderId="3" xfId="0" applyNumberFormat="1" applyFont="1" applyBorder="1" applyAlignment="1">
      <alignment horizontal="center" vertical="center"/>
    </xf>
    <xf numFmtId="165" fontId="20" fillId="0" borderId="5" xfId="0" applyNumberFormat="1" applyFont="1" applyBorder="1" applyAlignment="1">
      <alignment horizontal="center" vertical="center"/>
    </xf>
    <xf numFmtId="165" fontId="24" fillId="0" borderId="14" xfId="0" applyNumberFormat="1" applyFont="1" applyBorder="1" applyAlignment="1">
      <alignment horizontal="center" vertical="center"/>
    </xf>
    <xf numFmtId="165" fontId="24" fillId="0" borderId="13" xfId="0" applyNumberFormat="1" applyFont="1" applyBorder="1" applyAlignment="1">
      <alignment horizontal="center" vertical="center"/>
    </xf>
    <xf numFmtId="3" fontId="26" fillId="0" borderId="6" xfId="0" applyNumberFormat="1" applyFont="1" applyBorder="1"/>
    <xf numFmtId="165" fontId="24" fillId="0" borderId="5" xfId="0" applyNumberFormat="1" applyFont="1" applyBorder="1" applyAlignment="1">
      <alignment horizontal="center" vertical="center"/>
    </xf>
    <xf numFmtId="165" fontId="24" fillId="0" borderId="6" xfId="0" applyNumberFormat="1" applyFont="1" applyBorder="1" applyAlignment="1">
      <alignment horizontal="center" vertical="center"/>
    </xf>
    <xf numFmtId="0" fontId="5" fillId="2" borderId="0" xfId="0" applyFont="1" applyFill="1" applyAlignment="1">
      <alignment horizontal="left" wrapText="1"/>
    </xf>
    <xf numFmtId="0" fontId="5" fillId="2" borderId="0" xfId="0" applyFont="1" applyFill="1" applyAlignment="1">
      <alignment horizontal="left" vertical="top" wrapText="1"/>
    </xf>
    <xf numFmtId="0" fontId="5" fillId="2" borderId="0" xfId="0" applyFont="1" applyFill="1" applyAlignment="1">
      <alignment horizontal="left" vertical="center"/>
    </xf>
    <xf numFmtId="0" fontId="5" fillId="2" borderId="0" xfId="0" applyFont="1" applyFill="1" applyAlignment="1">
      <alignment horizontal="left" vertical="top"/>
    </xf>
    <xf numFmtId="0" fontId="1" fillId="3" borderId="1" xfId="0" applyFont="1" applyFill="1" applyBorder="1" applyAlignment="1">
      <alignment vertical="top" wrapText="1"/>
    </xf>
    <xf numFmtId="0" fontId="1" fillId="3" borderId="8" xfId="0" quotePrefix="1" applyFont="1" applyFill="1" applyBorder="1" applyAlignment="1">
      <alignment vertical="top" wrapText="1"/>
    </xf>
    <xf numFmtId="0" fontId="4" fillId="3" borderId="6" xfId="1" applyFill="1" applyBorder="1"/>
    <xf numFmtId="0" fontId="18" fillId="0" borderId="2" xfId="0" applyFont="1" applyBorder="1" applyAlignment="1">
      <alignment wrapText="1"/>
    </xf>
    <xf numFmtId="0" fontId="18" fillId="0" borderId="9" xfId="0" applyFont="1" applyBorder="1" applyAlignment="1">
      <alignment wrapText="1"/>
    </xf>
    <xf numFmtId="0" fontId="18" fillId="0" borderId="5" xfId="0" applyFont="1" applyBorder="1" applyAlignment="1">
      <alignment wrapText="1"/>
    </xf>
    <xf numFmtId="0" fontId="20" fillId="2" borderId="0" xfId="0" applyFont="1" applyFill="1" applyAlignment="1">
      <alignment vertical="top"/>
    </xf>
    <xf numFmtId="165" fontId="24" fillId="0" borderId="0" xfId="0" applyNumberFormat="1" applyFont="1" applyAlignment="1">
      <alignment horizontal="center" vertical="center"/>
    </xf>
    <xf numFmtId="165" fontId="24" fillId="0" borderId="3" xfId="0" applyNumberFormat="1" applyFont="1" applyBorder="1" applyAlignment="1">
      <alignment horizontal="center" vertical="center"/>
    </xf>
    <xf numFmtId="165" fontId="20" fillId="2" borderId="14" xfId="0" applyNumberFormat="1" applyFont="1" applyFill="1" applyBorder="1" applyAlignment="1">
      <alignment horizontal="center" vertical="center"/>
    </xf>
    <xf numFmtId="165" fontId="20" fillId="2" borderId="13" xfId="0" applyNumberFormat="1" applyFont="1" applyFill="1" applyBorder="1" applyAlignment="1">
      <alignment horizontal="center" vertical="center"/>
    </xf>
    <xf numFmtId="0" fontId="22" fillId="3" borderId="9" xfId="0" applyFont="1" applyFill="1" applyBorder="1" applyAlignment="1">
      <alignment horizontal="center"/>
    </xf>
    <xf numFmtId="0" fontId="22" fillId="3" borderId="10" xfId="0" applyFont="1" applyFill="1" applyBorder="1" applyAlignment="1">
      <alignment horizontal="center"/>
    </xf>
    <xf numFmtId="0" fontId="5" fillId="0" borderId="0" xfId="0" applyFont="1" applyAlignment="1">
      <alignment horizontal="left" vertical="center" wrapText="1"/>
    </xf>
    <xf numFmtId="0" fontId="22" fillId="4" borderId="9" xfId="0" applyFont="1" applyFill="1" applyBorder="1" applyAlignment="1">
      <alignment horizontal="center" vertical="center" wrapText="1"/>
    </xf>
    <xf numFmtId="0" fontId="22" fillId="4" borderId="10" xfId="0" applyFont="1" applyFill="1" applyBorder="1" applyAlignment="1">
      <alignment horizontal="center" vertical="center" wrapText="1"/>
    </xf>
    <xf numFmtId="0" fontId="22" fillId="3" borderId="9" xfId="0" applyFont="1" applyFill="1" applyBorder="1" applyAlignment="1">
      <alignment horizontal="center" vertical="center"/>
    </xf>
    <xf numFmtId="0" fontId="22" fillId="3" borderId="10" xfId="0" applyFont="1" applyFill="1" applyBorder="1" applyAlignment="1">
      <alignment horizontal="center" vertical="center"/>
    </xf>
    <xf numFmtId="0" fontId="35" fillId="4" borderId="0" xfId="0" applyFont="1" applyFill="1" applyAlignment="1">
      <alignment horizontal="center" vertical="top"/>
    </xf>
    <xf numFmtId="0" fontId="22" fillId="3" borderId="9" xfId="0" applyFont="1" applyFill="1" applyBorder="1" applyAlignment="1">
      <alignment horizontal="center" vertical="center" wrapText="1"/>
    </xf>
    <xf numFmtId="0" fontId="22" fillId="3" borderId="0" xfId="0" applyFont="1" applyFill="1" applyAlignment="1">
      <alignment horizontal="center" vertical="center" wrapText="1"/>
    </xf>
    <xf numFmtId="0" fontId="34" fillId="3" borderId="9" xfId="0" applyFont="1" applyFill="1" applyBorder="1" applyAlignment="1">
      <alignment horizontal="center"/>
    </xf>
    <xf numFmtId="0" fontId="34" fillId="4" borderId="9" xfId="0" applyFont="1" applyFill="1" applyBorder="1" applyAlignment="1">
      <alignment horizontal="center" vertical="center"/>
    </xf>
    <xf numFmtId="0" fontId="34" fillId="4" borderId="0" xfId="0" applyFont="1" applyFill="1" applyAlignment="1">
      <alignment horizontal="center" vertical="center"/>
    </xf>
    <xf numFmtId="0" fontId="34" fillId="4" borderId="10" xfId="0" applyFont="1" applyFill="1" applyBorder="1" applyAlignment="1">
      <alignment horizontal="center" vertical="center"/>
    </xf>
    <xf numFmtId="0" fontId="20" fillId="2" borderId="0" xfId="0" applyFont="1" applyFill="1" applyAlignment="1">
      <alignment horizontal="left" vertical="center"/>
    </xf>
    <xf numFmtId="0" fontId="5" fillId="2" borderId="0" xfId="0" applyFont="1" applyFill="1" applyAlignment="1">
      <alignment horizontal="left" vertical="center" wrapText="1"/>
    </xf>
    <xf numFmtId="0" fontId="24" fillId="0" borderId="0" xfId="0" applyFont="1" applyAlignment="1">
      <alignment vertical="center"/>
    </xf>
    <xf numFmtId="0" fontId="20" fillId="0" borderId="0" xfId="0" applyFont="1" applyAlignment="1">
      <alignment horizontal="left" vertical="center" wrapText="1"/>
    </xf>
    <xf numFmtId="0" fontId="24" fillId="2" borderId="9" xfId="0" applyFont="1" applyFill="1" applyBorder="1" applyAlignment="1">
      <alignment horizontal="left" vertical="center" wrapText="1"/>
    </xf>
    <xf numFmtId="0" fontId="20" fillId="0" borderId="0" xfId="0" applyFont="1" applyAlignment="1">
      <alignment horizontal="left" vertical="center"/>
    </xf>
    <xf numFmtId="0" fontId="24" fillId="0" borderId="9" xfId="0" applyFont="1" applyBorder="1" applyAlignment="1">
      <alignment vertical="center"/>
    </xf>
    <xf numFmtId="0" fontId="22" fillId="3" borderId="0" xfId="0" applyFont="1" applyFill="1" applyAlignment="1">
      <alignment horizontal="center"/>
    </xf>
    <xf numFmtId="0" fontId="20" fillId="0" borderId="9" xfId="0" applyFont="1" applyBorder="1" applyAlignment="1">
      <alignment vertical="center"/>
    </xf>
    <xf numFmtId="0" fontId="20" fillId="0" borderId="0" xfId="0" applyFont="1" applyAlignment="1">
      <alignment vertical="center"/>
    </xf>
    <xf numFmtId="0" fontId="22" fillId="4" borderId="5" xfId="0" applyFont="1" applyFill="1" applyBorder="1" applyAlignment="1">
      <alignment horizontal="center" vertical="center"/>
    </xf>
    <xf numFmtId="0" fontId="43" fillId="3" borderId="0" xfId="13" applyNumberFormat="1" applyFont="1" applyFill="1" applyAlignment="1">
      <alignment horizontal="center" vertical="center"/>
    </xf>
    <xf numFmtId="172" fontId="43" fillId="3" borderId="0" xfId="13" quotePrefix="1" applyNumberFormat="1" applyFont="1" applyFill="1" applyBorder="1" applyAlignment="1">
      <alignment horizontal="left" vertical="center"/>
    </xf>
    <xf numFmtId="0" fontId="45" fillId="3" borderId="5" xfId="24" applyFont="1" applyFill="1" applyBorder="1" applyAlignment="1">
      <alignment horizontal="center" vertical="center"/>
    </xf>
    <xf numFmtId="0" fontId="45" fillId="3" borderId="7" xfId="24" applyFont="1" applyFill="1" applyBorder="1" applyAlignment="1">
      <alignment horizontal="center" vertical="center"/>
    </xf>
    <xf numFmtId="0" fontId="43" fillId="5" borderId="2" xfId="13" applyNumberFormat="1" applyFont="1" applyFill="1" applyBorder="1" applyAlignment="1">
      <alignment horizontal="left" vertical="center"/>
    </xf>
    <xf numFmtId="167" fontId="46" fillId="5" borderId="2" xfId="13" applyNumberFormat="1" applyFont="1" applyFill="1" applyBorder="1" applyAlignment="1">
      <alignment horizontal="left" vertical="center"/>
    </xf>
    <xf numFmtId="167" fontId="46" fillId="5" borderId="3" xfId="13" applyNumberFormat="1" applyFont="1" applyFill="1" applyBorder="1" applyAlignment="1">
      <alignment horizontal="left" vertical="center"/>
    </xf>
    <xf numFmtId="167" fontId="46" fillId="5" borderId="11" xfId="13" applyNumberFormat="1" applyFont="1" applyFill="1" applyBorder="1" applyAlignment="1">
      <alignment horizontal="left" vertical="center"/>
    </xf>
    <xf numFmtId="0" fontId="47" fillId="5" borderId="9" xfId="13" applyNumberFormat="1" applyFont="1" applyFill="1" applyBorder="1" applyAlignment="1">
      <alignment horizontal="left" vertical="center"/>
    </xf>
    <xf numFmtId="166" fontId="46" fillId="5" borderId="9" xfId="13" applyNumberFormat="1" applyFont="1" applyFill="1" applyBorder="1" applyAlignment="1">
      <alignment horizontal="left" vertical="center" wrapText="1"/>
    </xf>
    <xf numFmtId="166" fontId="46" fillId="5" borderId="0" xfId="13" applyNumberFormat="1" applyFont="1" applyFill="1" applyBorder="1" applyAlignment="1">
      <alignment horizontal="left" vertical="center" wrapText="1"/>
    </xf>
    <xf numFmtId="166" fontId="46" fillId="5" borderId="10" xfId="13" applyNumberFormat="1" applyFont="1" applyFill="1" applyBorder="1" applyAlignment="1">
      <alignment horizontal="left" vertical="center" wrapText="1"/>
    </xf>
    <xf numFmtId="165" fontId="46" fillId="5" borderId="9" xfId="2" applyNumberFormat="1" applyFont="1" applyFill="1" applyBorder="1" applyAlignment="1">
      <alignment horizontal="center" vertical="center" wrapText="1"/>
    </xf>
    <xf numFmtId="165" fontId="46" fillId="5" borderId="10" xfId="2" applyNumberFormat="1" applyFont="1" applyFill="1" applyBorder="1" applyAlignment="1">
      <alignment horizontal="center" vertical="center" wrapText="1"/>
    </xf>
    <xf numFmtId="0" fontId="47" fillId="5" borderId="9" xfId="0" applyFont="1" applyFill="1" applyBorder="1"/>
    <xf numFmtId="0" fontId="47" fillId="5" borderId="9" xfId="0" applyFont="1" applyFill="1" applyBorder="1" applyAlignment="1">
      <alignment horizontal="left"/>
    </xf>
    <xf numFmtId="0" fontId="47" fillId="5" borderId="0" xfId="0" applyFont="1" applyFill="1" applyAlignment="1">
      <alignment horizontal="left"/>
    </xf>
    <xf numFmtId="0" fontId="47" fillId="5" borderId="10" xfId="0" applyFont="1" applyFill="1" applyBorder="1" applyAlignment="1">
      <alignment horizontal="left"/>
    </xf>
    <xf numFmtId="0" fontId="43" fillId="5" borderId="9" xfId="13" applyNumberFormat="1" applyFont="1" applyFill="1" applyBorder="1" applyAlignment="1">
      <alignment horizontal="center" vertical="center"/>
    </xf>
    <xf numFmtId="166" fontId="48" fillId="5" borderId="9" xfId="0" applyNumberFormat="1" applyFont="1" applyFill="1" applyBorder="1" applyAlignment="1">
      <alignment horizontal="left"/>
    </xf>
    <xf numFmtId="166" fontId="48" fillId="5" borderId="0" xfId="0" applyNumberFormat="1" applyFont="1" applyFill="1" applyAlignment="1">
      <alignment horizontal="left"/>
    </xf>
    <xf numFmtId="166" fontId="48" fillId="5" borderId="10" xfId="0" applyNumberFormat="1" applyFont="1" applyFill="1" applyBorder="1" applyAlignment="1">
      <alignment horizontal="left"/>
    </xf>
    <xf numFmtId="165" fontId="43" fillId="5" borderId="9" xfId="2" applyNumberFormat="1" applyFont="1" applyFill="1" applyBorder="1" applyAlignment="1">
      <alignment horizontal="center" vertical="center" wrapText="1"/>
    </xf>
    <xf numFmtId="165" fontId="43" fillId="5" borderId="10" xfId="2" applyNumberFormat="1" applyFont="1" applyFill="1" applyBorder="1" applyAlignment="1">
      <alignment horizontal="center" vertical="center" wrapText="1"/>
    </xf>
    <xf numFmtId="0" fontId="43" fillId="9" borderId="9" xfId="4" applyFont="1" applyFill="1" applyBorder="1" applyAlignment="1">
      <alignment horizontal="left"/>
    </xf>
    <xf numFmtId="167" fontId="46" fillId="5" borderId="9" xfId="13" applyNumberFormat="1" applyFont="1" applyFill="1" applyBorder="1" applyAlignment="1">
      <alignment horizontal="left" vertical="center"/>
    </xf>
    <xf numFmtId="167" fontId="46" fillId="5" borderId="0" xfId="13" applyNumberFormat="1" applyFont="1" applyFill="1" applyBorder="1" applyAlignment="1">
      <alignment horizontal="left" vertical="center"/>
    </xf>
    <xf numFmtId="167" fontId="46" fillId="5" borderId="10" xfId="13" applyNumberFormat="1" applyFont="1" applyFill="1" applyBorder="1" applyAlignment="1">
      <alignment horizontal="left" vertical="center"/>
    </xf>
    <xf numFmtId="0" fontId="43" fillId="5" borderId="5" xfId="13" applyNumberFormat="1" applyFont="1" applyFill="1" applyBorder="1" applyAlignment="1">
      <alignment horizontal="left" vertical="center"/>
    </xf>
    <xf numFmtId="167" fontId="43" fillId="0" borderId="5" xfId="13" applyNumberFormat="1" applyFont="1" applyBorder="1" applyAlignment="1">
      <alignment horizontal="left" vertical="center"/>
    </xf>
    <xf numFmtId="167" fontId="43" fillId="0" borderId="6" xfId="13" applyNumberFormat="1" applyFont="1" applyBorder="1" applyAlignment="1">
      <alignment horizontal="left" vertical="center"/>
    </xf>
    <xf numFmtId="167" fontId="43" fillId="0" borderId="7" xfId="13" applyNumberFormat="1" applyFont="1" applyBorder="1" applyAlignment="1">
      <alignment horizontal="left" vertical="center"/>
    </xf>
    <xf numFmtId="165" fontId="43" fillId="5" borderId="5" xfId="2" applyNumberFormat="1" applyFont="1" applyFill="1" applyBorder="1" applyAlignment="1">
      <alignment horizontal="center" vertical="center" wrapText="1"/>
    </xf>
    <xf numFmtId="165" fontId="43" fillId="5" borderId="7" xfId="2" applyNumberFormat="1" applyFont="1" applyFill="1" applyBorder="1" applyAlignment="1">
      <alignment horizontal="center" vertical="center" wrapText="1"/>
    </xf>
    <xf numFmtId="0" fontId="47" fillId="5" borderId="0" xfId="13" applyNumberFormat="1" applyFont="1" applyFill="1" applyBorder="1" applyAlignment="1">
      <alignment horizontal="left" vertical="center"/>
    </xf>
    <xf numFmtId="0" fontId="47" fillId="5" borderId="0" xfId="0" applyFont="1" applyFill="1" applyAlignment="1">
      <alignment vertical="center"/>
    </xf>
    <xf numFmtId="0" fontId="47" fillId="5" borderId="0" xfId="0" applyFont="1" applyFill="1"/>
    <xf numFmtId="1" fontId="44" fillId="3" borderId="5" xfId="5" applyNumberFormat="1" applyFont="1" applyFill="1" applyBorder="1" applyAlignment="1">
      <alignment horizontal="center"/>
    </xf>
    <xf numFmtId="1" fontId="44" fillId="3" borderId="6" xfId="5" applyNumberFormat="1" applyFont="1" applyFill="1" applyBorder="1" applyAlignment="1">
      <alignment horizontal="center"/>
    </xf>
    <xf numFmtId="1" fontId="44" fillId="3" borderId="7" xfId="5" applyNumberFormat="1" applyFont="1" applyFill="1" applyBorder="1" applyAlignment="1">
      <alignment horizontal="center"/>
    </xf>
    <xf numFmtId="167" fontId="46" fillId="5" borderId="2" xfId="13" applyNumberFormat="1" applyFont="1" applyFill="1" applyBorder="1" applyAlignment="1">
      <alignment vertical="center"/>
    </xf>
    <xf numFmtId="167" fontId="46" fillId="5" borderId="3" xfId="13" applyNumberFormat="1" applyFont="1" applyFill="1" applyBorder="1" applyAlignment="1">
      <alignment vertical="center"/>
    </xf>
    <xf numFmtId="167" fontId="46" fillId="5" borderId="11" xfId="13" applyNumberFormat="1" applyFont="1" applyFill="1" applyBorder="1" applyAlignment="1">
      <alignment vertical="center"/>
    </xf>
    <xf numFmtId="0" fontId="47" fillId="5" borderId="10" xfId="0" applyFont="1" applyFill="1" applyBorder="1"/>
    <xf numFmtId="167" fontId="46" fillId="5" borderId="9" xfId="13" applyNumberFormat="1" applyFont="1" applyFill="1" applyBorder="1" applyAlignment="1">
      <alignment vertical="center"/>
    </xf>
    <xf numFmtId="167" fontId="46" fillId="5" borderId="10" xfId="13" applyNumberFormat="1" applyFont="1" applyFill="1" applyBorder="1" applyAlignment="1">
      <alignment vertical="center"/>
    </xf>
    <xf numFmtId="167" fontId="46" fillId="5" borderId="0" xfId="13" applyNumberFormat="1" applyFont="1" applyFill="1" applyBorder="1" applyAlignment="1">
      <alignment vertical="center"/>
    </xf>
    <xf numFmtId="0" fontId="48" fillId="5" borderId="9" xfId="13" applyNumberFormat="1" applyFont="1" applyFill="1" applyBorder="1" applyAlignment="1">
      <alignment horizontal="left" vertical="center"/>
    </xf>
    <xf numFmtId="0" fontId="43" fillId="5" borderId="9" xfId="13" applyNumberFormat="1" applyFont="1" applyFill="1" applyBorder="1" applyAlignment="1">
      <alignment horizontal="left" vertical="center"/>
    </xf>
    <xf numFmtId="167" fontId="43" fillId="5" borderId="9" xfId="13" applyNumberFormat="1" applyFont="1" applyFill="1" applyBorder="1" applyAlignment="1">
      <alignment vertical="center"/>
    </xf>
    <xf numFmtId="167" fontId="43" fillId="5" borderId="0" xfId="13" applyNumberFormat="1" applyFont="1" applyFill="1" applyBorder="1" applyAlignment="1">
      <alignment vertical="center"/>
    </xf>
    <xf numFmtId="167" fontId="43" fillId="5" borderId="10" xfId="13" applyNumberFormat="1" applyFont="1" applyFill="1" applyBorder="1" applyAlignment="1">
      <alignment vertical="center"/>
    </xf>
    <xf numFmtId="0" fontId="48" fillId="5" borderId="5" xfId="13" applyNumberFormat="1" applyFont="1" applyFill="1" applyBorder="1" applyAlignment="1">
      <alignment horizontal="left" vertical="center"/>
    </xf>
    <xf numFmtId="167" fontId="43" fillId="5" borderId="5" xfId="13" applyNumberFormat="1" applyFont="1" applyFill="1" applyBorder="1" applyAlignment="1">
      <alignment vertical="center"/>
    </xf>
    <xf numFmtId="167" fontId="43" fillId="5" borderId="6" xfId="13" applyNumberFormat="1" applyFont="1" applyFill="1" applyBorder="1" applyAlignment="1">
      <alignment vertical="center"/>
    </xf>
    <xf numFmtId="167" fontId="43" fillId="5" borderId="7" xfId="13" applyNumberFormat="1" applyFont="1" applyFill="1" applyBorder="1" applyAlignment="1">
      <alignment vertical="center"/>
    </xf>
    <xf numFmtId="165" fontId="46" fillId="5" borderId="0" xfId="2" applyNumberFormat="1" applyFont="1" applyFill="1" applyBorder="1" applyAlignment="1">
      <alignment horizontal="center" vertical="center" wrapText="1"/>
    </xf>
    <xf numFmtId="0" fontId="43" fillId="5" borderId="14" xfId="13" applyNumberFormat="1" applyFont="1" applyFill="1" applyBorder="1" applyAlignment="1">
      <alignment horizontal="left" vertical="center"/>
    </xf>
    <xf numFmtId="10" fontId="43" fillId="5" borderId="14" xfId="2" applyNumberFormat="1" applyFont="1" applyFill="1" applyBorder="1" applyAlignment="1">
      <alignment vertical="center"/>
    </xf>
    <xf numFmtId="10" fontId="43" fillId="5" borderId="13" xfId="2" applyNumberFormat="1" applyFont="1" applyFill="1" applyBorder="1" applyAlignment="1">
      <alignment vertical="center"/>
    </xf>
    <xf numFmtId="10" fontId="43" fillId="5" borderId="15" xfId="2" applyNumberFormat="1" applyFont="1" applyFill="1" applyBorder="1" applyAlignment="1">
      <alignment vertical="center"/>
    </xf>
    <xf numFmtId="0" fontId="49" fillId="3" borderId="0" xfId="0" applyFont="1" applyFill="1"/>
    <xf numFmtId="0" fontId="49" fillId="3" borderId="10" xfId="0" applyFont="1" applyFill="1" applyBorder="1"/>
    <xf numFmtId="0" fontId="47" fillId="0" borderId="0" xfId="0" applyFont="1"/>
    <xf numFmtId="0" fontId="46" fillId="4" borderId="0" xfId="0" applyFont="1" applyFill="1" applyAlignment="1">
      <alignment horizontal="centerContinuous"/>
    </xf>
    <xf numFmtId="0" fontId="44" fillId="3" borderId="5" xfId="0" applyFont="1" applyFill="1" applyBorder="1" applyAlignment="1">
      <alignment horizontal="center"/>
    </xf>
    <xf numFmtId="0" fontId="44" fillId="3" borderId="6" xfId="0" applyFont="1" applyFill="1" applyBorder="1" applyAlignment="1">
      <alignment horizontal="center"/>
    </xf>
    <xf numFmtId="0" fontId="44" fillId="3" borderId="7" xfId="0" applyFont="1" applyFill="1" applyBorder="1" applyAlignment="1">
      <alignment horizontal="center"/>
    </xf>
    <xf numFmtId="0" fontId="46" fillId="4" borderId="0" xfId="0" applyFont="1" applyFill="1"/>
    <xf numFmtId="0" fontId="46" fillId="0" borderId="2" xfId="0" applyFont="1" applyBorder="1" applyAlignment="1">
      <alignment horizontal="center"/>
    </xf>
    <xf numFmtId="0" fontId="46" fillId="0" borderId="3" xfId="0" applyFont="1" applyBorder="1" applyAlignment="1">
      <alignment horizontal="center"/>
    </xf>
    <xf numFmtId="0" fontId="46" fillId="0" borderId="11" xfId="0" applyFont="1" applyBorder="1" applyAlignment="1">
      <alignment horizontal="center"/>
    </xf>
    <xf numFmtId="0" fontId="43" fillId="2" borderId="1" xfId="0" applyFont="1" applyFill="1" applyBorder="1"/>
    <xf numFmtId="0" fontId="46" fillId="2" borderId="2" xfId="0" applyFont="1" applyFill="1" applyBorder="1" applyAlignment="1">
      <alignment horizontal="center"/>
    </xf>
    <xf numFmtId="0" fontId="46" fillId="2" borderId="3" xfId="0" applyFont="1" applyFill="1" applyBorder="1" applyAlignment="1">
      <alignment horizontal="center"/>
    </xf>
    <xf numFmtId="0" fontId="46" fillId="2" borderId="11" xfId="0" applyFont="1" applyFill="1" applyBorder="1" applyAlignment="1">
      <alignment horizontal="center"/>
    </xf>
    <xf numFmtId="0" fontId="43" fillId="0" borderId="9" xfId="0" applyFont="1" applyBorder="1"/>
    <xf numFmtId="3" fontId="46" fillId="0" borderId="9" xfId="0" applyNumberFormat="1" applyFont="1" applyBorder="1" applyAlignment="1">
      <alignment horizontal="center"/>
    </xf>
    <xf numFmtId="3" fontId="46" fillId="0" borderId="0" xfId="0" applyNumberFormat="1" applyFont="1" applyAlignment="1">
      <alignment horizontal="center"/>
    </xf>
    <xf numFmtId="3" fontId="46" fillId="0" borderId="10" xfId="0" applyNumberFormat="1" applyFont="1" applyBorder="1" applyAlignment="1">
      <alignment horizontal="center"/>
    </xf>
    <xf numFmtId="165" fontId="46" fillId="0" borderId="9" xfId="0" applyNumberFormat="1" applyFont="1" applyBorder="1" applyAlignment="1">
      <alignment horizontal="center"/>
    </xf>
    <xf numFmtId="165" fontId="46" fillId="0" borderId="10" xfId="0" applyNumberFormat="1" applyFont="1" applyBorder="1" applyAlignment="1">
      <alignment horizontal="center"/>
    </xf>
    <xf numFmtId="0" fontId="46" fillId="2" borderId="8" xfId="0" applyFont="1" applyFill="1" applyBorder="1"/>
    <xf numFmtId="0" fontId="46" fillId="0" borderId="9" xfId="0" applyFont="1" applyBorder="1" applyAlignment="1">
      <alignment horizontal="center"/>
    </xf>
    <xf numFmtId="0" fontId="46" fillId="0" borderId="0" xfId="0" applyFont="1" applyAlignment="1">
      <alignment horizontal="center"/>
    </xf>
    <xf numFmtId="0" fontId="46" fillId="0" borderId="10" xfId="0" applyFont="1" applyBorder="1" applyAlignment="1">
      <alignment horizontal="center"/>
    </xf>
    <xf numFmtId="0" fontId="46" fillId="0" borderId="9" xfId="0" applyFont="1" applyBorder="1"/>
    <xf numFmtId="165" fontId="46" fillId="0" borderId="0" xfId="0" applyNumberFormat="1" applyFont="1" applyAlignment="1">
      <alignment horizontal="center"/>
    </xf>
    <xf numFmtId="3" fontId="43" fillId="0" borderId="9" xfId="0" applyNumberFormat="1" applyFont="1" applyBorder="1" applyAlignment="1">
      <alignment horizontal="center"/>
    </xf>
    <xf numFmtId="3" fontId="43" fillId="0" borderId="0" xfId="0" applyNumberFormat="1" applyFont="1" applyAlignment="1">
      <alignment horizontal="center"/>
    </xf>
    <xf numFmtId="3" fontId="43" fillId="0" borderId="10" xfId="0" applyNumberFormat="1" applyFont="1" applyBorder="1" applyAlignment="1">
      <alignment horizontal="center"/>
    </xf>
    <xf numFmtId="165" fontId="43" fillId="0" borderId="9" xfId="0" applyNumberFormat="1" applyFont="1" applyBorder="1" applyAlignment="1">
      <alignment horizontal="center"/>
    </xf>
    <xf numFmtId="165" fontId="43" fillId="0" borderId="10" xfId="0" applyNumberFormat="1" applyFont="1" applyBorder="1" applyAlignment="1">
      <alignment horizontal="center"/>
    </xf>
    <xf numFmtId="0" fontId="43" fillId="0" borderId="9" xfId="0" applyFont="1" applyBorder="1" applyAlignment="1">
      <alignment horizontal="center"/>
    </xf>
    <xf numFmtId="0" fontId="43" fillId="0" borderId="0" xfId="0" applyFont="1" applyAlignment="1">
      <alignment horizontal="center"/>
    </xf>
    <xf numFmtId="0" fontId="43" fillId="0" borderId="10" xfId="0" applyFont="1" applyBorder="1" applyAlignment="1">
      <alignment horizontal="center"/>
    </xf>
    <xf numFmtId="0" fontId="46" fillId="0" borderId="8" xfId="0" applyFont="1" applyBorder="1"/>
    <xf numFmtId="0" fontId="46" fillId="0" borderId="8" xfId="0" applyFont="1" applyBorder="1" applyAlignment="1">
      <alignment horizontal="left"/>
    </xf>
    <xf numFmtId="0" fontId="43" fillId="0" borderId="8" xfId="0" applyFont="1" applyBorder="1"/>
    <xf numFmtId="0" fontId="46" fillId="2" borderId="9" xfId="0" applyFont="1" applyFill="1" applyBorder="1"/>
    <xf numFmtId="0" fontId="46" fillId="2" borderId="0" xfId="0" applyFont="1" applyFill="1"/>
    <xf numFmtId="0" fontId="46" fillId="2" borderId="10" xfId="0" applyFont="1" applyFill="1" applyBorder="1"/>
    <xf numFmtId="0" fontId="46" fillId="0" borderId="0" xfId="0" applyFont="1"/>
    <xf numFmtId="0" fontId="47" fillId="0" borderId="10" xfId="0" applyFont="1" applyBorder="1"/>
    <xf numFmtId="0" fontId="43" fillId="0" borderId="8" xfId="0" applyFont="1" applyBorder="1" applyAlignment="1">
      <alignment horizontal="left"/>
    </xf>
    <xf numFmtId="0" fontId="46" fillId="0" borderId="10" xfId="0" applyFont="1" applyBorder="1"/>
    <xf numFmtId="0" fontId="46" fillId="2" borderId="8" xfId="0" applyFont="1" applyFill="1" applyBorder="1" applyAlignment="1">
      <alignment horizontal="left"/>
    </xf>
    <xf numFmtId="0" fontId="47" fillId="0" borderId="9" xfId="0" applyFont="1" applyBorder="1"/>
    <xf numFmtId="3" fontId="47" fillId="0" borderId="0" xfId="0" applyNumberFormat="1" applyFont="1"/>
    <xf numFmtId="165" fontId="47" fillId="0" borderId="9" xfId="0" applyNumberFormat="1" applyFont="1" applyBorder="1"/>
    <xf numFmtId="165" fontId="47" fillId="0" borderId="10" xfId="0" applyNumberFormat="1" applyFont="1" applyBorder="1"/>
    <xf numFmtId="0" fontId="46" fillId="0" borderId="4" xfId="0" applyFont="1" applyBorder="1"/>
    <xf numFmtId="3" fontId="46" fillId="2" borderId="5" xfId="0" applyNumberFormat="1" applyFont="1" applyFill="1" applyBorder="1" applyAlignment="1">
      <alignment horizontal="center"/>
    </xf>
    <xf numFmtId="3" fontId="46" fillId="2" borderId="6" xfId="0" applyNumberFormat="1" applyFont="1" applyFill="1" applyBorder="1" applyAlignment="1">
      <alignment horizontal="center"/>
    </xf>
    <xf numFmtId="3" fontId="46" fillId="2" borderId="7" xfId="0" applyNumberFormat="1" applyFont="1" applyFill="1" applyBorder="1" applyAlignment="1">
      <alignment horizontal="center"/>
    </xf>
    <xf numFmtId="0" fontId="46" fillId="0" borderId="3" xfId="0" applyFont="1" applyBorder="1" applyAlignment="1">
      <alignment horizontal="left"/>
    </xf>
    <xf numFmtId="10" fontId="46" fillId="0" borderId="3" xfId="0" applyNumberFormat="1" applyFont="1" applyBorder="1" applyAlignment="1">
      <alignment horizontal="center"/>
    </xf>
    <xf numFmtId="10" fontId="46" fillId="0" borderId="0" xfId="0" applyNumberFormat="1" applyFont="1" applyAlignment="1">
      <alignment horizontal="center"/>
    </xf>
    <xf numFmtId="0" fontId="43" fillId="2" borderId="9" xfId="0" applyFont="1" applyFill="1" applyBorder="1"/>
    <xf numFmtId="0" fontId="43" fillId="2" borderId="10" xfId="0" applyFont="1" applyFill="1" applyBorder="1"/>
    <xf numFmtId="0" fontId="46" fillId="0" borderId="9" xfId="0" applyFont="1" applyBorder="1" applyAlignment="1">
      <alignment horizontal="center" vertical="center"/>
    </xf>
    <xf numFmtId="0" fontId="46" fillId="0" borderId="0" xfId="0" applyFont="1" applyAlignment="1">
      <alignment horizontal="center" vertical="center"/>
    </xf>
    <xf numFmtId="0" fontId="46" fillId="0" borderId="10" xfId="0" applyFont="1" applyBorder="1" applyAlignment="1">
      <alignment horizontal="center" vertical="center"/>
    </xf>
    <xf numFmtId="3" fontId="43" fillId="0" borderId="5" xfId="0" applyNumberFormat="1" applyFont="1" applyBorder="1" applyAlignment="1">
      <alignment horizontal="center"/>
    </xf>
    <xf numFmtId="3" fontId="43" fillId="0" borderId="6" xfId="0" applyNumberFormat="1" applyFont="1" applyBorder="1" applyAlignment="1">
      <alignment horizontal="center"/>
    </xf>
    <xf numFmtId="3" fontId="43" fillId="0" borderId="7" xfId="0" applyNumberFormat="1" applyFont="1" applyBorder="1" applyAlignment="1">
      <alignment horizontal="center"/>
    </xf>
    <xf numFmtId="165" fontId="43" fillId="0" borderId="5" xfId="0" applyNumberFormat="1" applyFont="1" applyBorder="1" applyAlignment="1">
      <alignment horizontal="center"/>
    </xf>
    <xf numFmtId="165" fontId="43" fillId="0" borderId="7" xfId="0" applyNumberFormat="1" applyFont="1" applyBorder="1" applyAlignment="1">
      <alignment horizontal="center"/>
    </xf>
    <xf numFmtId="0" fontId="44" fillId="4" borderId="0" xfId="0" applyFont="1" applyFill="1" applyAlignment="1">
      <alignment vertical="center"/>
    </xf>
    <xf numFmtId="0" fontId="49" fillId="4" borderId="0" xfId="0" applyFont="1" applyFill="1" applyAlignment="1">
      <alignment vertical="center"/>
    </xf>
    <xf numFmtId="17" fontId="44" fillId="4" borderId="5" xfId="0" quotePrefix="1" applyNumberFormat="1" applyFont="1" applyFill="1" applyBorder="1" applyAlignment="1">
      <alignment horizontal="center"/>
    </xf>
    <xf numFmtId="17" fontId="44" fillId="4" borderId="6" xfId="0" quotePrefix="1" applyNumberFormat="1" applyFont="1" applyFill="1" applyBorder="1" applyAlignment="1">
      <alignment horizontal="center"/>
    </xf>
    <xf numFmtId="17" fontId="44" fillId="4" borderId="7" xfId="0" quotePrefix="1" applyNumberFormat="1" applyFont="1" applyFill="1" applyBorder="1" applyAlignment="1">
      <alignment horizontal="center"/>
    </xf>
    <xf numFmtId="0" fontId="44" fillId="4" borderId="5" xfId="0" applyFont="1" applyFill="1" applyBorder="1" applyAlignment="1">
      <alignment horizontal="center"/>
    </xf>
    <xf numFmtId="0" fontId="44" fillId="4" borderId="7" xfId="0" applyFont="1" applyFill="1" applyBorder="1" applyAlignment="1">
      <alignment horizontal="center"/>
    </xf>
    <xf numFmtId="0" fontId="43" fillId="2" borderId="1" xfId="0" applyFont="1" applyFill="1" applyBorder="1" applyAlignment="1">
      <alignment horizontal="left"/>
    </xf>
    <xf numFmtId="0" fontId="46" fillId="2" borderId="2" xfId="0" applyFont="1" applyFill="1" applyBorder="1" applyAlignment="1">
      <alignment horizontal="center" vertical="center"/>
    </xf>
    <xf numFmtId="0" fontId="43" fillId="2" borderId="3" xfId="0" applyFont="1" applyFill="1" applyBorder="1" applyAlignment="1">
      <alignment horizontal="center" vertical="center"/>
    </xf>
    <xf numFmtId="0" fontId="43" fillId="2" borderId="11" xfId="0" applyFont="1" applyFill="1" applyBorder="1" applyAlignment="1">
      <alignment horizontal="center" vertical="center"/>
    </xf>
    <xf numFmtId="0" fontId="46" fillId="2" borderId="8" xfId="0" applyFont="1" applyFill="1" applyBorder="1" applyAlignment="1">
      <alignment horizontal="left" vertical="center"/>
    </xf>
    <xf numFmtId="3" fontId="46" fillId="0" borderId="9" xfId="0" applyNumberFormat="1" applyFont="1" applyBorder="1" applyAlignment="1">
      <alignment horizontal="center" vertical="center"/>
    </xf>
    <xf numFmtId="3" fontId="46" fillId="2" borderId="0" xfId="0" applyNumberFormat="1" applyFont="1" applyFill="1" applyAlignment="1">
      <alignment horizontal="center" vertical="center"/>
    </xf>
    <xf numFmtId="3" fontId="46" fillId="2" borderId="10" xfId="0" applyNumberFormat="1" applyFont="1" applyFill="1" applyBorder="1" applyAlignment="1">
      <alignment horizontal="center" vertical="center"/>
    </xf>
    <xf numFmtId="165" fontId="46" fillId="2" borderId="0" xfId="0" applyNumberFormat="1" applyFont="1" applyFill="1" applyAlignment="1">
      <alignment horizontal="center" vertical="center"/>
    </xf>
    <xf numFmtId="165" fontId="46" fillId="2" borderId="10" xfId="0" applyNumberFormat="1" applyFont="1" applyFill="1" applyBorder="1" applyAlignment="1">
      <alignment horizontal="center" vertical="center"/>
    </xf>
    <xf numFmtId="0" fontId="43" fillId="2" borderId="8" xfId="0" applyFont="1" applyFill="1" applyBorder="1"/>
    <xf numFmtId="3" fontId="43" fillId="2" borderId="0" xfId="0" applyNumberFormat="1" applyFont="1" applyFill="1" applyAlignment="1">
      <alignment horizontal="center" vertical="center"/>
    </xf>
    <xf numFmtId="3" fontId="43" fillId="2" borderId="10" xfId="0" applyNumberFormat="1" applyFont="1" applyFill="1" applyBorder="1" applyAlignment="1">
      <alignment horizontal="center" vertical="center"/>
    </xf>
    <xf numFmtId="165" fontId="43" fillId="2" borderId="0" xfId="0" applyNumberFormat="1" applyFont="1" applyFill="1" applyAlignment="1">
      <alignment horizontal="center" vertical="center"/>
    </xf>
    <xf numFmtId="165" fontId="43" fillId="2" borderId="10" xfId="0" applyNumberFormat="1" applyFont="1" applyFill="1" applyBorder="1" applyAlignment="1">
      <alignment horizontal="center" vertical="center"/>
    </xf>
    <xf numFmtId="0" fontId="46" fillId="2" borderId="8" xfId="0" applyFont="1" applyFill="1" applyBorder="1" applyAlignment="1">
      <alignment horizontal="left" indent="1"/>
    </xf>
    <xf numFmtId="3" fontId="46" fillId="2" borderId="9" xfId="0" applyNumberFormat="1" applyFont="1" applyFill="1" applyBorder="1" applyAlignment="1">
      <alignment horizontal="center" vertical="center"/>
    </xf>
    <xf numFmtId="0" fontId="43" fillId="2" borderId="8" xfId="0" applyFont="1" applyFill="1" applyBorder="1" applyAlignment="1">
      <alignment horizontal="left"/>
    </xf>
    <xf numFmtId="3" fontId="43" fillId="0" borderId="9" xfId="0" applyNumberFormat="1" applyFont="1" applyBorder="1" applyAlignment="1">
      <alignment horizontal="center" vertical="center"/>
    </xf>
    <xf numFmtId="3" fontId="43" fillId="0" borderId="10" xfId="0" applyNumberFormat="1" applyFont="1" applyBorder="1" applyAlignment="1">
      <alignment horizontal="center" vertical="center"/>
    </xf>
    <xf numFmtId="3" fontId="46" fillId="0" borderId="10" xfId="0" applyNumberFormat="1" applyFont="1" applyBorder="1" applyAlignment="1">
      <alignment horizontal="center" vertical="center"/>
    </xf>
    <xf numFmtId="0" fontId="43" fillId="2" borderId="8" xfId="0" applyFont="1" applyFill="1" applyBorder="1" applyAlignment="1">
      <alignment horizontal="center"/>
    </xf>
    <xf numFmtId="0" fontId="43" fillId="0" borderId="9" xfId="0" applyFont="1" applyBorder="1" applyAlignment="1">
      <alignment horizontal="center" vertical="center"/>
    </xf>
    <xf numFmtId="0" fontId="43" fillId="2" borderId="0" xfId="0" applyFont="1" applyFill="1" applyAlignment="1">
      <alignment horizontal="center" vertical="center"/>
    </xf>
    <xf numFmtId="0" fontId="43" fillId="0" borderId="10" xfId="0" applyFont="1" applyBorder="1" applyAlignment="1">
      <alignment horizontal="center" vertical="center"/>
    </xf>
    <xf numFmtId="0" fontId="43" fillId="2" borderId="8" xfId="0" applyFont="1" applyFill="1" applyBorder="1" applyAlignment="1">
      <alignment vertical="center"/>
    </xf>
    <xf numFmtId="0" fontId="43" fillId="2" borderId="10" xfId="0" applyFont="1" applyFill="1" applyBorder="1" applyAlignment="1">
      <alignment horizontal="center" vertical="center"/>
    </xf>
    <xf numFmtId="0" fontId="43" fillId="2" borderId="4" xfId="0" applyFont="1" applyFill="1" applyBorder="1" applyAlignment="1">
      <alignment horizontal="left"/>
    </xf>
    <xf numFmtId="3" fontId="43" fillId="0" borderId="5" xfId="0" applyNumberFormat="1" applyFont="1" applyBorder="1" applyAlignment="1">
      <alignment horizontal="center" vertical="center"/>
    </xf>
    <xf numFmtId="3" fontId="43" fillId="2" borderId="6" xfId="0" applyNumberFormat="1" applyFont="1" applyFill="1" applyBorder="1" applyAlignment="1">
      <alignment horizontal="center" vertical="center"/>
    </xf>
    <xf numFmtId="3" fontId="43" fillId="2" borderId="7" xfId="0" applyNumberFormat="1" applyFont="1" applyFill="1" applyBorder="1" applyAlignment="1">
      <alignment horizontal="center" vertical="center"/>
    </xf>
    <xf numFmtId="165" fontId="43" fillId="2" borderId="6" xfId="0" applyNumberFormat="1" applyFont="1" applyFill="1" applyBorder="1" applyAlignment="1">
      <alignment horizontal="center" vertical="center"/>
    </xf>
    <xf numFmtId="165" fontId="43" fillId="2" borderId="7" xfId="0" applyNumberFormat="1" applyFont="1" applyFill="1" applyBorder="1" applyAlignment="1">
      <alignment horizontal="center" vertical="center"/>
    </xf>
    <xf numFmtId="0" fontId="46" fillId="2" borderId="0" xfId="0" applyFont="1" applyFill="1" applyAlignment="1">
      <alignment vertical="center"/>
    </xf>
    <xf numFmtId="0" fontId="46" fillId="2" borderId="0" xfId="0" applyFont="1" applyFill="1" applyAlignment="1">
      <alignment horizontal="center" vertical="center"/>
    </xf>
    <xf numFmtId="0" fontId="43" fillId="2" borderId="0" xfId="0" applyFont="1" applyFill="1" applyAlignment="1">
      <alignment vertical="center"/>
    </xf>
    <xf numFmtId="0" fontId="46" fillId="2" borderId="2" xfId="0" applyFont="1" applyFill="1" applyBorder="1" applyAlignment="1">
      <alignment vertical="center"/>
    </xf>
    <xf numFmtId="165" fontId="46" fillId="2" borderId="3" xfId="0" applyNumberFormat="1" applyFont="1" applyFill="1" applyBorder="1" applyAlignment="1">
      <alignment horizontal="center" vertical="center"/>
    </xf>
    <xf numFmtId="165" fontId="46" fillId="2" borderId="11" xfId="0" applyNumberFormat="1" applyFont="1" applyFill="1" applyBorder="1" applyAlignment="1">
      <alignment horizontal="center" vertical="center"/>
    </xf>
    <xf numFmtId="0" fontId="46" fillId="2" borderId="9" xfId="0" applyFont="1" applyFill="1" applyBorder="1" applyAlignment="1">
      <alignment vertical="center"/>
    </xf>
    <xf numFmtId="0" fontId="43" fillId="2" borderId="9" xfId="0" applyFont="1" applyFill="1" applyBorder="1" applyAlignment="1">
      <alignment vertical="center"/>
    </xf>
    <xf numFmtId="3" fontId="43" fillId="2" borderId="9" xfId="0" applyNumberFormat="1" applyFont="1" applyFill="1" applyBorder="1" applyAlignment="1">
      <alignment horizontal="center" vertical="center"/>
    </xf>
    <xf numFmtId="0" fontId="46" fillId="2" borderId="9" xfId="0" applyFont="1" applyFill="1" applyBorder="1" applyAlignment="1">
      <alignment horizontal="center" vertical="center"/>
    </xf>
    <xf numFmtId="0" fontId="46" fillId="2" borderId="10" xfId="0" applyFont="1" applyFill="1" applyBorder="1" applyAlignment="1">
      <alignment horizontal="center" vertical="center"/>
    </xf>
    <xf numFmtId="0" fontId="43" fillId="2" borderId="5" xfId="0" applyFont="1" applyFill="1" applyBorder="1" applyAlignment="1">
      <alignment vertical="center"/>
    </xf>
    <xf numFmtId="3" fontId="43" fillId="2" borderId="5" xfId="0" applyNumberFormat="1" applyFont="1" applyFill="1" applyBorder="1" applyAlignment="1">
      <alignment horizontal="center" vertical="center"/>
    </xf>
    <xf numFmtId="0" fontId="46" fillId="0" borderId="2" xfId="0" applyFont="1" applyBorder="1" applyAlignment="1">
      <alignment vertical="center"/>
    </xf>
    <xf numFmtId="0" fontId="46" fillId="0" borderId="2" xfId="0" applyFont="1" applyBorder="1" applyAlignment="1">
      <alignment horizontal="center" vertical="center"/>
    </xf>
    <xf numFmtId="0" fontId="46" fillId="0" borderId="11" xfId="0" applyFont="1" applyBorder="1" applyAlignment="1">
      <alignment horizontal="center" vertical="center"/>
    </xf>
    <xf numFmtId="0" fontId="46" fillId="2" borderId="9" xfId="0" applyFont="1" applyFill="1" applyBorder="1" applyAlignment="1">
      <alignment horizontal="left" vertical="center"/>
    </xf>
    <xf numFmtId="10" fontId="46" fillId="2" borderId="9" xfId="0" applyNumberFormat="1" applyFont="1" applyFill="1" applyBorder="1" applyAlignment="1">
      <alignment horizontal="right" vertical="center"/>
    </xf>
    <xf numFmtId="10" fontId="46" fillId="2" borderId="0" xfId="0" applyNumberFormat="1" applyFont="1" applyFill="1" applyAlignment="1">
      <alignment horizontal="right" vertical="center"/>
    </xf>
    <xf numFmtId="10" fontId="46" fillId="2" borderId="10" xfId="0" applyNumberFormat="1" applyFont="1" applyFill="1" applyBorder="1" applyAlignment="1">
      <alignment horizontal="right" vertical="center"/>
    </xf>
    <xf numFmtId="0" fontId="46" fillId="2" borderId="9" xfId="0" applyFont="1" applyFill="1" applyBorder="1" applyAlignment="1">
      <alignment horizontal="right" vertical="center"/>
    </xf>
    <xf numFmtId="0" fontId="46" fillId="2" borderId="0" xfId="0" applyFont="1" applyFill="1" applyAlignment="1">
      <alignment horizontal="right" vertical="center"/>
    </xf>
    <xf numFmtId="0" fontId="46" fillId="2" borderId="10" xfId="0" applyFont="1" applyFill="1" applyBorder="1" applyAlignment="1">
      <alignment horizontal="right" vertical="center"/>
    </xf>
    <xf numFmtId="0" fontId="46" fillId="2" borderId="5" xfId="0" applyFont="1" applyFill="1" applyBorder="1" applyAlignment="1">
      <alignment vertical="center"/>
    </xf>
    <xf numFmtId="3" fontId="46" fillId="2" borderId="5" xfId="0" applyNumberFormat="1" applyFont="1" applyFill="1" applyBorder="1" applyAlignment="1">
      <alignment horizontal="right" vertical="center"/>
    </xf>
    <xf numFmtId="3" fontId="46" fillId="2" borderId="6" xfId="0" applyNumberFormat="1" applyFont="1" applyFill="1" applyBorder="1" applyAlignment="1">
      <alignment horizontal="right" vertical="center"/>
    </xf>
    <xf numFmtId="3" fontId="46" fillId="2" borderId="7" xfId="0" applyNumberFormat="1" applyFont="1" applyFill="1" applyBorder="1" applyAlignment="1">
      <alignment horizontal="right" vertical="center"/>
    </xf>
    <xf numFmtId="0" fontId="46" fillId="2" borderId="5" xfId="0" applyFont="1" applyFill="1" applyBorder="1" applyAlignment="1">
      <alignment horizontal="center" vertical="center"/>
    </xf>
    <xf numFmtId="0" fontId="46" fillId="2" borderId="7" xfId="0" applyFont="1" applyFill="1" applyBorder="1" applyAlignment="1">
      <alignment horizontal="center" vertical="center"/>
    </xf>
    <xf numFmtId="0" fontId="51" fillId="3" borderId="0" xfId="1" applyFont="1" applyFill="1" applyBorder="1"/>
    <xf numFmtId="0" fontId="44" fillId="3" borderId="0" xfId="0" applyFont="1" applyFill="1" applyAlignment="1">
      <alignment horizontal="center"/>
    </xf>
    <xf numFmtId="0" fontId="49" fillId="0" borderId="0" xfId="0" applyFont="1"/>
    <xf numFmtId="0" fontId="49" fillId="4" borderId="0" xfId="0" applyFont="1" applyFill="1" applyAlignment="1">
      <alignment horizontal="centerContinuous"/>
    </xf>
    <xf numFmtId="0" fontId="49" fillId="4" borderId="6" xfId="0" applyFont="1" applyFill="1" applyBorder="1"/>
    <xf numFmtId="0" fontId="44" fillId="4" borderId="5" xfId="0" applyFont="1" applyFill="1" applyBorder="1" applyAlignment="1">
      <alignment horizontal="center" vertical="center"/>
    </xf>
    <xf numFmtId="0" fontId="44" fillId="4" borderId="7" xfId="0" applyFont="1" applyFill="1" applyBorder="1" applyAlignment="1">
      <alignment horizontal="center" vertical="center"/>
    </xf>
    <xf numFmtId="10" fontId="46" fillId="0" borderId="9" xfId="0" applyNumberFormat="1" applyFont="1" applyBorder="1" applyAlignment="1">
      <alignment horizontal="center"/>
    </xf>
    <xf numFmtId="10" fontId="46" fillId="0" borderId="10" xfId="0" applyNumberFormat="1" applyFont="1" applyBorder="1" applyAlignment="1">
      <alignment horizontal="center"/>
    </xf>
    <xf numFmtId="165" fontId="46" fillId="2" borderId="0" xfId="0" applyNumberFormat="1" applyFont="1" applyFill="1" applyAlignment="1">
      <alignment horizontal="center"/>
    </xf>
    <xf numFmtId="165" fontId="46" fillId="2" borderId="10" xfId="0" applyNumberFormat="1" applyFont="1" applyFill="1" applyBorder="1" applyAlignment="1">
      <alignment horizontal="center"/>
    </xf>
    <xf numFmtId="165" fontId="43" fillId="0" borderId="0" xfId="0" applyNumberFormat="1" applyFont="1" applyAlignment="1">
      <alignment horizontal="center"/>
    </xf>
    <xf numFmtId="165" fontId="43" fillId="2" borderId="0" xfId="0" applyNumberFormat="1" applyFont="1" applyFill="1" applyAlignment="1">
      <alignment horizontal="center"/>
    </xf>
    <xf numFmtId="165" fontId="43" fillId="2" borderId="10" xfId="0" applyNumberFormat="1" applyFont="1" applyFill="1" applyBorder="1" applyAlignment="1">
      <alignment horizontal="center"/>
    </xf>
    <xf numFmtId="0" fontId="46" fillId="2" borderId="4" xfId="0" applyFont="1" applyFill="1" applyBorder="1" applyAlignment="1">
      <alignment horizontal="left"/>
    </xf>
    <xf numFmtId="10" fontId="46" fillId="0" borderId="5" xfId="0" applyNumberFormat="1" applyFont="1" applyBorder="1" applyAlignment="1">
      <alignment horizontal="center"/>
    </xf>
    <xf numFmtId="10" fontId="46" fillId="0" borderId="6" xfId="0" applyNumberFormat="1" applyFont="1" applyBorder="1" applyAlignment="1">
      <alignment horizontal="center"/>
    </xf>
    <xf numFmtId="10" fontId="46" fillId="0" borderId="7" xfId="0" applyNumberFormat="1" applyFont="1" applyBorder="1" applyAlignment="1">
      <alignment horizontal="center"/>
    </xf>
    <xf numFmtId="0" fontId="46" fillId="2" borderId="0" xfId="0" applyFont="1" applyFill="1" applyAlignment="1">
      <alignment horizontal="center"/>
    </xf>
    <xf numFmtId="0" fontId="46" fillId="0" borderId="0" xfId="0" applyFont="1" applyAlignment="1">
      <alignment vertical="top"/>
    </xf>
    <xf numFmtId="0" fontId="43" fillId="0" borderId="0" xfId="0" applyFont="1"/>
    <xf numFmtId="0" fontId="43" fillId="0" borderId="10" xfId="0" applyFont="1" applyBorder="1"/>
    <xf numFmtId="3" fontId="46" fillId="0" borderId="5" xfId="0" applyNumberFormat="1" applyFont="1" applyBorder="1" applyAlignment="1">
      <alignment horizontal="center"/>
    </xf>
    <xf numFmtId="3" fontId="46" fillId="0" borderId="6" xfId="0" applyNumberFormat="1" applyFont="1" applyBorder="1" applyAlignment="1">
      <alignment horizontal="center"/>
    </xf>
    <xf numFmtId="3" fontId="46" fillId="0" borderId="7" xfId="0" applyNumberFormat="1" applyFont="1" applyBorder="1" applyAlignment="1">
      <alignment horizontal="center"/>
    </xf>
    <xf numFmtId="165" fontId="46" fillId="0" borderId="5" xfId="0" applyNumberFormat="1" applyFont="1" applyBorder="1" applyAlignment="1">
      <alignment horizontal="center"/>
    </xf>
    <xf numFmtId="165" fontId="46" fillId="0" borderId="7" xfId="0" applyNumberFormat="1" applyFont="1" applyBorder="1" applyAlignment="1">
      <alignment horizontal="center"/>
    </xf>
    <xf numFmtId="0" fontId="46" fillId="2" borderId="9" xfId="0" applyFont="1" applyFill="1" applyBorder="1" applyAlignment="1">
      <alignment horizontal="left"/>
    </xf>
    <xf numFmtId="0" fontId="46" fillId="2" borderId="18" xfId="0" applyFont="1" applyFill="1" applyBorder="1"/>
    <xf numFmtId="0" fontId="46" fillId="0" borderId="18" xfId="0" applyFont="1" applyBorder="1"/>
    <xf numFmtId="0" fontId="46" fillId="2" borderId="9" xfId="0" applyFont="1" applyFill="1" applyBorder="1" applyAlignment="1">
      <alignment horizontal="center"/>
    </xf>
    <xf numFmtId="0" fontId="46" fillId="2" borderId="10" xfId="0" applyFont="1" applyFill="1" applyBorder="1" applyAlignment="1">
      <alignment horizontal="center"/>
    </xf>
    <xf numFmtId="165" fontId="46" fillId="0" borderId="6" xfId="0" applyNumberFormat="1" applyFont="1" applyBorder="1" applyAlignment="1">
      <alignment horizontal="center"/>
    </xf>
    <xf numFmtId="0" fontId="49" fillId="4" borderId="0" xfId="0" applyFont="1" applyFill="1" applyAlignment="1">
      <alignment horizontal="center" vertical="center"/>
    </xf>
    <xf numFmtId="165" fontId="43" fillId="2" borderId="2" xfId="0" applyNumberFormat="1" applyFont="1" applyFill="1" applyBorder="1" applyAlignment="1">
      <alignment horizontal="center" vertical="center"/>
    </xf>
    <xf numFmtId="165" fontId="43" fillId="2" borderId="11" xfId="0" applyNumberFormat="1" applyFont="1" applyFill="1" applyBorder="1" applyAlignment="1">
      <alignment horizontal="center" vertical="center"/>
    </xf>
    <xf numFmtId="3" fontId="46" fillId="0" borderId="0" xfId="0" applyNumberFormat="1" applyFont="1" applyAlignment="1">
      <alignment horizontal="center" vertical="center"/>
    </xf>
    <xf numFmtId="165" fontId="46" fillId="2" borderId="9" xfId="0" applyNumberFormat="1" applyFont="1" applyFill="1" applyBorder="1" applyAlignment="1">
      <alignment horizontal="center" vertical="center"/>
    </xf>
    <xf numFmtId="3" fontId="43" fillId="0" borderId="0" xfId="0" applyNumberFormat="1" applyFont="1" applyAlignment="1">
      <alignment horizontal="center" vertical="center"/>
    </xf>
    <xf numFmtId="165" fontId="43" fillId="2" borderId="9" xfId="0" applyNumberFormat="1" applyFont="1" applyFill="1" applyBorder="1" applyAlignment="1">
      <alignment horizontal="center" vertical="center"/>
    </xf>
    <xf numFmtId="0" fontId="46" fillId="2" borderId="9" xfId="0" applyFont="1" applyFill="1" applyBorder="1" applyAlignment="1">
      <alignment horizontal="left" indent="1"/>
    </xf>
    <xf numFmtId="0" fontId="43" fillId="2" borderId="9" xfId="0" applyFont="1" applyFill="1" applyBorder="1" applyAlignment="1">
      <alignment horizontal="center" vertical="center"/>
    </xf>
    <xf numFmtId="0" fontId="43" fillId="2" borderId="5" xfId="0" applyFont="1" applyFill="1" applyBorder="1" applyAlignment="1">
      <alignment horizontal="left"/>
    </xf>
    <xf numFmtId="165" fontId="43" fillId="2" borderId="5" xfId="0" applyNumberFormat="1" applyFont="1" applyFill="1" applyBorder="1" applyAlignment="1">
      <alignment horizontal="center" vertical="center"/>
    </xf>
    <xf numFmtId="0" fontId="44" fillId="4" borderId="6" xfId="0" applyFont="1" applyFill="1" applyBorder="1" applyAlignment="1">
      <alignment horizontal="center"/>
    </xf>
    <xf numFmtId="0" fontId="44" fillId="4" borderId="9" xfId="0" applyFont="1" applyFill="1" applyBorder="1" applyAlignment="1">
      <alignment horizontal="center"/>
    </xf>
    <xf numFmtId="0" fontId="44" fillId="4" borderId="10" xfId="0" applyFont="1" applyFill="1" applyBorder="1" applyAlignment="1">
      <alignment horizontal="center"/>
    </xf>
    <xf numFmtId="3" fontId="46" fillId="2" borderId="2" xfId="0" applyNumberFormat="1" applyFont="1" applyFill="1" applyBorder="1" applyAlignment="1">
      <alignment vertical="center"/>
    </xf>
    <xf numFmtId="3" fontId="46" fillId="2" borderId="3" xfId="0" applyNumberFormat="1" applyFont="1" applyFill="1" applyBorder="1" applyAlignment="1">
      <alignment vertical="center"/>
    </xf>
    <xf numFmtId="3" fontId="46" fillId="2" borderId="11" xfId="0" applyNumberFormat="1" applyFont="1" applyFill="1" applyBorder="1" applyAlignment="1">
      <alignment vertical="center"/>
    </xf>
    <xf numFmtId="165" fontId="46" fillId="2" borderId="2" xfId="0" applyNumberFormat="1" applyFont="1" applyFill="1" applyBorder="1" applyAlignment="1">
      <alignment horizontal="center" vertical="center"/>
    </xf>
    <xf numFmtId="3" fontId="46" fillId="2" borderId="9" xfId="0" applyNumberFormat="1" applyFont="1" applyFill="1" applyBorder="1" applyAlignment="1">
      <alignment vertical="center"/>
    </xf>
    <xf numFmtId="3" fontId="46" fillId="2" borderId="0" xfId="0" applyNumberFormat="1" applyFont="1" applyFill="1" applyAlignment="1">
      <alignment vertical="center"/>
    </xf>
    <xf numFmtId="3" fontId="46" fillId="2" borderId="10" xfId="0" applyNumberFormat="1" applyFont="1" applyFill="1" applyBorder="1" applyAlignment="1">
      <alignment vertical="center"/>
    </xf>
    <xf numFmtId="3" fontId="43" fillId="2" borderId="9" xfId="0" applyNumberFormat="1" applyFont="1" applyFill="1" applyBorder="1" applyAlignment="1">
      <alignment vertical="center"/>
    </xf>
    <xf numFmtId="3" fontId="43" fillId="2" borderId="0" xfId="0" applyNumberFormat="1" applyFont="1" applyFill="1" applyAlignment="1">
      <alignment vertical="center"/>
    </xf>
    <xf numFmtId="3" fontId="43" fillId="2" borderId="10" xfId="0" applyNumberFormat="1" applyFont="1" applyFill="1" applyBorder="1" applyAlignment="1">
      <alignment vertical="center"/>
    </xf>
    <xf numFmtId="3" fontId="43" fillId="2" borderId="5" xfId="0" applyNumberFormat="1" applyFont="1" applyFill="1" applyBorder="1" applyAlignment="1">
      <alignment vertical="center"/>
    </xf>
    <xf numFmtId="3" fontId="43" fillId="2" borderId="6" xfId="0" applyNumberFormat="1" applyFont="1" applyFill="1" applyBorder="1" applyAlignment="1">
      <alignment vertical="center"/>
    </xf>
    <xf numFmtId="3" fontId="43" fillId="2" borderId="7" xfId="0" applyNumberFormat="1" applyFont="1" applyFill="1" applyBorder="1" applyAlignment="1">
      <alignment vertical="center"/>
    </xf>
    <xf numFmtId="0" fontId="46" fillId="0" borderId="8" xfId="0" applyFont="1" applyBorder="1" applyAlignment="1">
      <alignment vertical="center"/>
    </xf>
    <xf numFmtId="0" fontId="52" fillId="2" borderId="0" xfId="0" applyFont="1" applyFill="1"/>
    <xf numFmtId="0" fontId="52" fillId="0" borderId="0" xfId="0" applyFont="1"/>
    <xf numFmtId="0" fontId="22" fillId="4" borderId="9" xfId="0" applyFont="1" applyFill="1" applyBorder="1" applyAlignment="1">
      <alignment horizontal="center" vertical="center"/>
    </xf>
    <xf numFmtId="0" fontId="46" fillId="0" borderId="9" xfId="0" applyFont="1" applyBorder="1" applyAlignment="1">
      <alignment vertical="center"/>
    </xf>
    <xf numFmtId="0" fontId="46" fillId="0" borderId="10" xfId="0" applyFont="1" applyBorder="1" applyAlignment="1">
      <alignment vertical="center"/>
    </xf>
    <xf numFmtId="0" fontId="22" fillId="3" borderId="0" xfId="0" applyFont="1" applyFill="1" applyAlignment="1">
      <alignment horizontal="center" vertical="center"/>
    </xf>
    <xf numFmtId="3" fontId="46" fillId="0" borderId="9" xfId="0" applyNumberFormat="1" applyFont="1" applyBorder="1" applyAlignment="1">
      <alignment vertical="center"/>
    </xf>
    <xf numFmtId="3" fontId="46" fillId="0" borderId="10" xfId="0" applyNumberFormat="1" applyFont="1" applyBorder="1" applyAlignment="1">
      <alignment vertical="center"/>
    </xf>
    <xf numFmtId="3" fontId="43" fillId="0" borderId="15" xfId="0" applyNumberFormat="1" applyFont="1" applyBorder="1" applyAlignment="1">
      <alignment vertical="center"/>
    </xf>
    <xf numFmtId="0" fontId="52" fillId="0" borderId="2" xfId="0" applyFont="1" applyBorder="1" applyAlignment="1">
      <alignment horizontal="center" wrapText="1"/>
    </xf>
    <xf numFmtId="0" fontId="52" fillId="0" borderId="9" xfId="0" applyFont="1" applyBorder="1" applyAlignment="1">
      <alignment horizontal="center" wrapText="1"/>
    </xf>
    <xf numFmtId="10" fontId="52" fillId="0" borderId="9" xfId="0" applyNumberFormat="1" applyFont="1" applyBorder="1" applyAlignment="1">
      <alignment horizontal="center" wrapText="1"/>
    </xf>
    <xf numFmtId="10" fontId="52" fillId="0" borderId="9" xfId="0" applyNumberFormat="1" applyFont="1" applyBorder="1" applyAlignment="1">
      <alignment horizontal="center" vertical="center" wrapText="1"/>
    </xf>
    <xf numFmtId="10" fontId="53" fillId="0" borderId="14" xfId="0" applyNumberFormat="1" applyFont="1" applyBorder="1" applyAlignment="1">
      <alignment horizontal="center" vertical="center" wrapText="1"/>
    </xf>
    <xf numFmtId="0" fontId="47" fillId="3" borderId="6" xfId="0" applyFont="1" applyFill="1" applyBorder="1"/>
    <xf numFmtId="0" fontId="26" fillId="3" borderId="3" xfId="0" applyFont="1" applyFill="1" applyBorder="1"/>
    <xf numFmtId="0" fontId="22" fillId="4" borderId="0" xfId="0" applyFont="1" applyFill="1" applyAlignment="1">
      <alignment horizontal="center" vertical="center"/>
    </xf>
    <xf numFmtId="3" fontId="20" fillId="3" borderId="9" xfId="0" applyNumberFormat="1" applyFont="1" applyFill="1" applyBorder="1" applyAlignment="1">
      <alignment horizontal="center" vertical="center"/>
    </xf>
    <xf numFmtId="3" fontId="20" fillId="3" borderId="10" xfId="0" applyNumberFormat="1" applyFont="1" applyFill="1" applyBorder="1" applyAlignment="1">
      <alignment vertical="center"/>
    </xf>
    <xf numFmtId="10" fontId="46" fillId="2" borderId="2" xfId="0" applyNumberFormat="1" applyFont="1" applyFill="1" applyBorder="1" applyAlignment="1">
      <alignment horizontal="center"/>
    </xf>
    <xf numFmtId="10" fontId="46" fillId="2" borderId="11" xfId="0" applyNumberFormat="1" applyFont="1" applyFill="1" applyBorder="1" applyAlignment="1">
      <alignment horizontal="center"/>
    </xf>
    <xf numFmtId="10" fontId="46" fillId="2" borderId="7" xfId="0" applyNumberFormat="1" applyFont="1" applyFill="1" applyBorder="1" applyAlignment="1">
      <alignment horizontal="center" vertical="center"/>
    </xf>
    <xf numFmtId="0" fontId="44" fillId="3" borderId="0" xfId="0" applyFont="1" applyFill="1" applyAlignment="1">
      <alignment horizontal="center" vertical="center"/>
    </xf>
    <xf numFmtId="0" fontId="44" fillId="3" borderId="5" xfId="0" quotePrefix="1" applyFont="1" applyFill="1" applyBorder="1" applyAlignment="1">
      <alignment horizontal="center"/>
    </xf>
    <xf numFmtId="0" fontId="44" fillId="3" borderId="7" xfId="0" quotePrefix="1" applyFont="1" applyFill="1" applyBorder="1" applyAlignment="1">
      <alignment horizontal="center"/>
    </xf>
    <xf numFmtId="10" fontId="46" fillId="0" borderId="2" xfId="0" applyNumberFormat="1" applyFont="1" applyBorder="1" applyAlignment="1">
      <alignment horizontal="center"/>
    </xf>
    <xf numFmtId="3" fontId="43" fillId="0" borderId="14" xfId="0" applyNumberFormat="1" applyFont="1" applyBorder="1" applyAlignment="1">
      <alignment vertical="center"/>
    </xf>
    <xf numFmtId="10" fontId="43" fillId="0" borderId="14" xfId="0" applyNumberFormat="1" applyFont="1" applyBorder="1" applyAlignment="1">
      <alignment horizontal="center"/>
    </xf>
    <xf numFmtId="3" fontId="46" fillId="0" borderId="2" xfId="0" applyNumberFormat="1" applyFont="1" applyBorder="1" applyAlignment="1">
      <alignment vertical="center"/>
    </xf>
    <xf numFmtId="3" fontId="46" fillId="0" borderId="11" xfId="0" applyNumberFormat="1" applyFont="1" applyBorder="1" applyAlignment="1">
      <alignment vertical="center"/>
    </xf>
    <xf numFmtId="10" fontId="52" fillId="0" borderId="2" xfId="0" applyNumberFormat="1" applyFont="1" applyBorder="1" applyAlignment="1">
      <alignment horizontal="center" vertical="center"/>
    </xf>
    <xf numFmtId="3" fontId="46" fillId="0" borderId="5" xfId="0" applyNumberFormat="1" applyFont="1" applyBorder="1" applyAlignment="1">
      <alignment vertical="center"/>
    </xf>
    <xf numFmtId="3" fontId="46" fillId="0" borderId="7" xfId="0" applyNumberFormat="1" applyFont="1" applyBorder="1" applyAlignment="1">
      <alignment vertical="center"/>
    </xf>
    <xf numFmtId="10" fontId="52" fillId="0" borderId="5" xfId="0" applyNumberFormat="1" applyFont="1" applyBorder="1" applyAlignment="1">
      <alignment horizontal="center" vertical="center"/>
    </xf>
    <xf numFmtId="3" fontId="43" fillId="0" borderId="5" xfId="0" applyNumberFormat="1" applyFont="1" applyBorder="1" applyAlignment="1">
      <alignment vertical="center"/>
    </xf>
    <xf numFmtId="3" fontId="43" fillId="0" borderId="7" xfId="0" applyNumberFormat="1" applyFont="1" applyBorder="1" applyAlignment="1">
      <alignment vertical="center"/>
    </xf>
    <xf numFmtId="10" fontId="53" fillId="0" borderId="5" xfId="0" applyNumberFormat="1" applyFont="1" applyBorder="1" applyAlignment="1">
      <alignment horizontal="center" vertical="center"/>
    </xf>
    <xf numFmtId="3" fontId="55" fillId="0" borderId="10" xfId="0" applyNumberFormat="1" applyFont="1" applyBorder="1" applyAlignment="1">
      <alignment horizontal="center" vertical="center"/>
    </xf>
    <xf numFmtId="167" fontId="46" fillId="5" borderId="2" xfId="21" applyNumberFormat="1" applyFont="1" applyFill="1" applyBorder="1" applyAlignment="1">
      <alignment horizontal="center"/>
    </xf>
    <xf numFmtId="167" fontId="46" fillId="9" borderId="11" xfId="21" applyNumberFormat="1" applyFont="1" applyFill="1" applyBorder="1" applyAlignment="1">
      <alignment horizontal="center"/>
    </xf>
    <xf numFmtId="165" fontId="46" fillId="5" borderId="2" xfId="20" applyNumberFormat="1" applyFont="1" applyFill="1" applyBorder="1" applyAlignment="1">
      <alignment horizontal="center"/>
    </xf>
    <xf numFmtId="167" fontId="46" fillId="5" borderId="9" xfId="21" applyNumberFormat="1" applyFont="1" applyFill="1" applyBorder="1" applyAlignment="1">
      <alignment horizontal="center"/>
    </xf>
    <xf numFmtId="167" fontId="46" fillId="5" borderId="10" xfId="21" applyNumberFormat="1" applyFont="1" applyFill="1" applyBorder="1" applyAlignment="1">
      <alignment horizontal="center"/>
    </xf>
    <xf numFmtId="165" fontId="46" fillId="5" borderId="9" xfId="20" applyNumberFormat="1" applyFont="1" applyFill="1" applyBorder="1" applyAlignment="1">
      <alignment horizontal="center"/>
    </xf>
    <xf numFmtId="167" fontId="46" fillId="5" borderId="5" xfId="21" applyNumberFormat="1" applyFont="1" applyFill="1" applyBorder="1" applyAlignment="1">
      <alignment horizontal="center"/>
    </xf>
    <xf numFmtId="167" fontId="46" fillId="9" borderId="7" xfId="21" applyNumberFormat="1" applyFont="1" applyFill="1" applyBorder="1" applyAlignment="1">
      <alignment horizontal="center"/>
    </xf>
    <xf numFmtId="167" fontId="43" fillId="5" borderId="14" xfId="21" applyNumberFormat="1" applyFont="1" applyFill="1" applyBorder="1" applyAlignment="1">
      <alignment horizontal="center"/>
    </xf>
    <xf numFmtId="167" fontId="43" fillId="5" borderId="15" xfId="21" applyNumberFormat="1" applyFont="1" applyFill="1" applyBorder="1" applyAlignment="1">
      <alignment horizontal="center"/>
    </xf>
    <xf numFmtId="165" fontId="43" fillId="5" borderId="14" xfId="20" applyNumberFormat="1" applyFont="1" applyFill="1" applyBorder="1" applyAlignment="1">
      <alignment horizontal="center"/>
    </xf>
    <xf numFmtId="167" fontId="46" fillId="9" borderId="10" xfId="21" applyNumberFormat="1" applyFont="1" applyFill="1" applyBorder="1" applyAlignment="1">
      <alignment horizontal="center"/>
    </xf>
    <xf numFmtId="10" fontId="46" fillId="0" borderId="10" xfId="0" applyNumberFormat="1" applyFont="1" applyBorder="1" applyAlignment="1">
      <alignment horizontal="center" vertical="center"/>
    </xf>
    <xf numFmtId="3" fontId="46" fillId="0" borderId="14" xfId="0" applyNumberFormat="1" applyFont="1" applyBorder="1" applyAlignment="1">
      <alignment horizontal="center" vertical="center"/>
    </xf>
    <xf numFmtId="3" fontId="46" fillId="0" borderId="15" xfId="0" applyNumberFormat="1" applyFont="1" applyBorder="1" applyAlignment="1">
      <alignment horizontal="center" vertical="center"/>
    </xf>
    <xf numFmtId="10" fontId="46" fillId="0" borderId="2" xfId="0" applyNumberFormat="1" applyFont="1" applyBorder="1" applyAlignment="1">
      <alignment horizontal="center" vertical="center"/>
    </xf>
    <xf numFmtId="10" fontId="46" fillId="0" borderId="9" xfId="0" applyNumberFormat="1" applyFont="1" applyBorder="1" applyAlignment="1">
      <alignment horizontal="center" vertical="center"/>
    </xf>
    <xf numFmtId="10" fontId="46" fillId="0" borderId="14" xfId="0" applyNumberFormat="1" applyFont="1" applyBorder="1" applyAlignment="1">
      <alignment horizontal="center" vertical="center"/>
    </xf>
    <xf numFmtId="3" fontId="52" fillId="0" borderId="10" xfId="0" applyNumberFormat="1" applyFont="1" applyBorder="1" applyAlignment="1">
      <alignment horizontal="center"/>
    </xf>
    <xf numFmtId="3" fontId="53" fillId="0" borderId="15" xfId="0" applyNumberFormat="1" applyFont="1" applyBorder="1" applyAlignment="1">
      <alignment horizontal="center" vertical="center"/>
    </xf>
    <xf numFmtId="3" fontId="52" fillId="0" borderId="2" xfId="0" applyNumberFormat="1" applyFont="1" applyBorder="1" applyAlignment="1">
      <alignment horizontal="center"/>
    </xf>
    <xf numFmtId="3" fontId="52" fillId="0" borderId="9" xfId="0" applyNumberFormat="1" applyFont="1" applyBorder="1" applyAlignment="1">
      <alignment horizontal="center"/>
    </xf>
    <xf numFmtId="3" fontId="53" fillId="0" borderId="14" xfId="0" applyNumberFormat="1" applyFont="1" applyBorder="1" applyAlignment="1">
      <alignment horizontal="center" vertical="center"/>
    </xf>
    <xf numFmtId="10" fontId="52" fillId="0" borderId="2" xfId="0" applyNumberFormat="1" applyFont="1" applyBorder="1" applyAlignment="1">
      <alignment horizontal="center"/>
    </xf>
    <xf numFmtId="10" fontId="52" fillId="0" borderId="9" xfId="0" applyNumberFormat="1" applyFont="1" applyBorder="1" applyAlignment="1">
      <alignment horizontal="center"/>
    </xf>
    <xf numFmtId="10" fontId="53" fillId="0" borderId="14" xfId="0" applyNumberFormat="1" applyFont="1" applyBorder="1" applyAlignment="1">
      <alignment horizontal="center" vertical="center"/>
    </xf>
    <xf numFmtId="3" fontId="46" fillId="0" borderId="33" xfId="0" applyNumberFormat="1" applyFont="1" applyBorder="1" applyAlignment="1">
      <alignment horizontal="center" vertical="center"/>
    </xf>
    <xf numFmtId="3" fontId="46" fillId="0" borderId="36" xfId="0" applyNumberFormat="1" applyFont="1" applyBorder="1" applyAlignment="1">
      <alignment horizontal="center" vertical="center"/>
    </xf>
    <xf numFmtId="0" fontId="46" fillId="0" borderId="8" xfId="0" applyFont="1" applyBorder="1" applyAlignment="1">
      <alignment horizontal="center" vertical="center"/>
    </xf>
    <xf numFmtId="0" fontId="46" fillId="0" borderId="5" xfId="0" applyFont="1" applyBorder="1" applyAlignment="1">
      <alignment horizontal="center" vertical="center"/>
    </xf>
    <xf numFmtId="10" fontId="46" fillId="0" borderId="7" xfId="0" applyNumberFormat="1" applyFont="1" applyBorder="1" applyAlignment="1">
      <alignment horizontal="center" vertical="center"/>
    </xf>
    <xf numFmtId="0" fontId="54" fillId="2" borderId="2" xfId="0" applyFont="1" applyFill="1" applyBorder="1" applyAlignment="1">
      <alignment horizontal="center"/>
    </xf>
    <xf numFmtId="10" fontId="57" fillId="2" borderId="3" xfId="0" applyNumberFormat="1" applyFont="1" applyFill="1" applyBorder="1" applyAlignment="1">
      <alignment horizontal="center"/>
    </xf>
    <xf numFmtId="17" fontId="58" fillId="0" borderId="5" xfId="0" applyNumberFormat="1" applyFont="1" applyBorder="1" applyAlignment="1">
      <alignment horizontal="center"/>
    </xf>
    <xf numFmtId="10" fontId="57" fillId="0" borderId="6" xfId="0" applyNumberFormat="1" applyFont="1" applyBorder="1" applyAlignment="1">
      <alignment horizontal="center"/>
    </xf>
    <xf numFmtId="0" fontId="58" fillId="0" borderId="9" xfId="0" applyFont="1" applyBorder="1" applyAlignment="1">
      <alignment horizontal="center" wrapText="1"/>
    </xf>
    <xf numFmtId="0" fontId="58" fillId="0" borderId="5" xfId="0" applyFont="1" applyBorder="1" applyAlignment="1">
      <alignment horizontal="center" wrapText="1"/>
    </xf>
    <xf numFmtId="0" fontId="58" fillId="0" borderId="3" xfId="0" applyFont="1" applyBorder="1" applyAlignment="1">
      <alignment horizontal="center" vertical="center"/>
    </xf>
    <xf numFmtId="0" fontId="58" fillId="0" borderId="6" xfId="0" applyFont="1" applyBorder="1" applyAlignment="1">
      <alignment horizontal="center" vertical="center"/>
    </xf>
    <xf numFmtId="17" fontId="45" fillId="4" borderId="5" xfId="0" applyNumberFormat="1" applyFont="1" applyFill="1" applyBorder="1" applyAlignment="1">
      <alignment horizontal="center" vertical="center"/>
    </xf>
    <xf numFmtId="17" fontId="45" fillId="4" borderId="7" xfId="0" applyNumberFormat="1" applyFont="1" applyFill="1" applyBorder="1" applyAlignment="1">
      <alignment horizontal="center" vertical="center"/>
    </xf>
    <xf numFmtId="0" fontId="45" fillId="4" borderId="5" xfId="0" applyFont="1" applyFill="1" applyBorder="1" applyAlignment="1">
      <alignment horizontal="center" vertical="center"/>
    </xf>
    <xf numFmtId="10" fontId="46" fillId="0" borderId="8" xfId="0" applyNumberFormat="1" applyFont="1" applyBorder="1" applyAlignment="1">
      <alignment horizontal="center"/>
    </xf>
    <xf numFmtId="3" fontId="46" fillId="0" borderId="0" xfId="0" applyNumberFormat="1" applyFont="1"/>
    <xf numFmtId="3" fontId="43" fillId="0" borderId="0" xfId="0" applyNumberFormat="1" applyFont="1"/>
    <xf numFmtId="0" fontId="46" fillId="0" borderId="8" xfId="0" applyFont="1" applyBorder="1" applyAlignment="1">
      <alignment horizontal="center"/>
    </xf>
    <xf numFmtId="0" fontId="43" fillId="0" borderId="8" xfId="0" applyFont="1" applyBorder="1" applyAlignment="1">
      <alignment horizontal="center"/>
    </xf>
    <xf numFmtId="3" fontId="43" fillId="0" borderId="6" xfId="0" applyNumberFormat="1" applyFont="1" applyBorder="1"/>
    <xf numFmtId="3" fontId="46" fillId="0" borderId="9" xfId="0" applyNumberFormat="1" applyFont="1" applyBorder="1"/>
    <xf numFmtId="10" fontId="46" fillId="2" borderId="8" xfId="0" applyNumberFormat="1" applyFont="1" applyFill="1" applyBorder="1" applyAlignment="1">
      <alignment horizontal="center"/>
    </xf>
    <xf numFmtId="3" fontId="43" fillId="0" borderId="9" xfId="0" applyNumberFormat="1" applyFont="1" applyBorder="1"/>
    <xf numFmtId="0" fontId="46" fillId="2" borderId="8" xfId="0" applyFont="1" applyFill="1" applyBorder="1" applyAlignment="1">
      <alignment horizontal="center"/>
    </xf>
    <xf numFmtId="3" fontId="43" fillId="0" borderId="5" xfId="0" applyNumberFormat="1" applyFont="1" applyBorder="1"/>
    <xf numFmtId="0" fontId="43" fillId="0" borderId="4" xfId="0" applyFont="1" applyBorder="1" applyAlignment="1">
      <alignment horizontal="center"/>
    </xf>
    <xf numFmtId="3" fontId="43" fillId="0" borderId="7" xfId="0" applyNumberFormat="1" applyFont="1" applyBorder="1"/>
    <xf numFmtId="0" fontId="47" fillId="3" borderId="0" xfId="0" applyFont="1" applyFill="1"/>
    <xf numFmtId="3" fontId="46" fillId="0" borderId="3" xfId="0" applyNumberFormat="1" applyFont="1" applyBorder="1" applyAlignment="1">
      <alignment vertical="center"/>
    </xf>
    <xf numFmtId="3" fontId="43" fillId="0" borderId="0" xfId="0" applyNumberFormat="1" applyFont="1" applyAlignment="1">
      <alignment vertical="center"/>
    </xf>
    <xf numFmtId="3" fontId="46" fillId="0" borderId="0" xfId="0" applyNumberFormat="1" applyFont="1" applyAlignment="1">
      <alignment vertical="center"/>
    </xf>
    <xf numFmtId="3" fontId="43" fillId="0" borderId="6" xfId="0" applyNumberFormat="1" applyFont="1" applyBorder="1" applyAlignment="1">
      <alignment vertical="center"/>
    </xf>
    <xf numFmtId="10" fontId="46" fillId="0" borderId="3" xfId="0" applyNumberFormat="1" applyFont="1" applyBorder="1" applyAlignment="1">
      <alignment vertical="center"/>
    </xf>
    <xf numFmtId="10" fontId="46" fillId="0" borderId="11" xfId="0" applyNumberFormat="1" applyFont="1" applyBorder="1" applyAlignment="1">
      <alignment vertical="center"/>
    </xf>
    <xf numFmtId="10" fontId="46" fillId="0" borderId="6" xfId="0" applyNumberFormat="1" applyFont="1" applyBorder="1" applyAlignment="1">
      <alignment vertical="center"/>
    </xf>
    <xf numFmtId="10" fontId="46" fillId="0" borderId="7" xfId="0" applyNumberFormat="1" applyFont="1" applyBorder="1" applyAlignment="1">
      <alignment vertical="center"/>
    </xf>
    <xf numFmtId="0" fontId="46" fillId="0" borderId="7" xfId="0" applyFont="1" applyBorder="1" applyAlignment="1">
      <alignment horizontal="center" vertical="center"/>
    </xf>
    <xf numFmtId="0" fontId="52" fillId="0" borderId="10" xfId="0" applyFont="1" applyBorder="1" applyAlignment="1">
      <alignment horizontal="center"/>
    </xf>
    <xf numFmtId="3" fontId="53" fillId="0" borderId="17" xfId="0" applyNumberFormat="1" applyFont="1" applyBorder="1" applyAlignment="1">
      <alignment horizontal="center"/>
    </xf>
    <xf numFmtId="3" fontId="53" fillId="0" borderId="20" xfId="0" applyNumberFormat="1" applyFont="1" applyBorder="1" applyAlignment="1">
      <alignment horizontal="center"/>
    </xf>
    <xf numFmtId="0" fontId="52" fillId="0" borderId="9" xfId="0" applyFont="1" applyBorder="1" applyAlignment="1">
      <alignment horizontal="center"/>
    </xf>
    <xf numFmtId="3" fontId="53" fillId="0" borderId="35" xfId="0" applyNumberFormat="1" applyFont="1" applyBorder="1" applyAlignment="1">
      <alignment horizontal="center"/>
    </xf>
    <xf numFmtId="3" fontId="53" fillId="0" borderId="34" xfId="0" applyNumberFormat="1" applyFont="1" applyBorder="1" applyAlignment="1">
      <alignment horizontal="center"/>
    </xf>
    <xf numFmtId="166" fontId="46" fillId="6" borderId="2" xfId="25" applyNumberFormat="1" applyFont="1" applyFill="1" applyBorder="1" applyAlignment="1">
      <alignment horizontal="center" vertical="center"/>
    </xf>
    <xf numFmtId="166" fontId="46" fillId="6" borderId="11" xfId="25" applyNumberFormat="1" applyFont="1" applyFill="1" applyBorder="1" applyAlignment="1">
      <alignment horizontal="center" vertical="center"/>
    </xf>
    <xf numFmtId="165" fontId="46" fillId="6" borderId="11" xfId="2" applyNumberFormat="1" applyFont="1" applyFill="1" applyBorder="1" applyAlignment="1">
      <alignment horizontal="center" vertical="center"/>
    </xf>
    <xf numFmtId="167" fontId="46" fillId="0" borderId="0" xfId="6" applyNumberFormat="1" applyFont="1" applyFill="1" applyBorder="1" applyAlignment="1">
      <alignment horizontal="center" vertical="center"/>
    </xf>
    <xf numFmtId="167" fontId="46" fillId="0" borderId="10" xfId="6" applyNumberFormat="1" applyFont="1" applyFill="1" applyBorder="1" applyAlignment="1">
      <alignment horizontal="center" vertical="center"/>
    </xf>
    <xf numFmtId="165" fontId="46" fillId="6" borderId="10" xfId="2" applyNumberFormat="1" applyFont="1" applyFill="1" applyBorder="1" applyAlignment="1">
      <alignment horizontal="center" vertical="center"/>
    </xf>
    <xf numFmtId="166" fontId="43" fillId="6" borderId="9" xfId="25" applyNumberFormat="1" applyFont="1" applyFill="1" applyBorder="1" applyAlignment="1">
      <alignment horizontal="center" vertical="center"/>
    </xf>
    <xf numFmtId="167" fontId="43" fillId="0" borderId="10" xfId="6" applyNumberFormat="1" applyFont="1" applyFill="1" applyBorder="1" applyAlignment="1">
      <alignment horizontal="center" vertical="center"/>
    </xf>
    <xf numFmtId="165" fontId="43" fillId="6" borderId="10" xfId="2" applyNumberFormat="1" applyFont="1" applyFill="1" applyBorder="1" applyAlignment="1">
      <alignment horizontal="center" vertical="center"/>
    </xf>
    <xf numFmtId="166" fontId="46" fillId="6" borderId="9" xfId="25" applyNumberFormat="1" applyFont="1" applyFill="1" applyBorder="1" applyAlignment="1">
      <alignment horizontal="center" vertical="center"/>
    </xf>
    <xf numFmtId="166" fontId="46" fillId="6" borderId="10" xfId="25" applyNumberFormat="1" applyFont="1" applyFill="1" applyBorder="1" applyAlignment="1">
      <alignment horizontal="center" vertical="center"/>
    </xf>
    <xf numFmtId="166" fontId="46" fillId="6" borderId="9" xfId="25" applyNumberFormat="1" applyFont="1" applyFill="1" applyBorder="1" applyAlignment="1">
      <alignment vertical="center"/>
    </xf>
    <xf numFmtId="166" fontId="46" fillId="6" borderId="10" xfId="25" applyNumberFormat="1" applyFont="1" applyFill="1" applyBorder="1" applyAlignment="1">
      <alignment vertical="center"/>
    </xf>
    <xf numFmtId="166" fontId="43" fillId="6" borderId="5" xfId="25" applyNumberFormat="1" applyFont="1" applyFill="1" applyBorder="1" applyAlignment="1">
      <alignment horizontal="center" vertical="center"/>
    </xf>
    <xf numFmtId="167" fontId="43" fillId="0" borderId="7" xfId="6" applyNumberFormat="1" applyFont="1" applyFill="1" applyBorder="1" applyAlignment="1">
      <alignment horizontal="center" vertical="center"/>
    </xf>
    <xf numFmtId="165" fontId="43" fillId="6" borderId="7" xfId="2" applyNumberFormat="1" applyFont="1" applyFill="1" applyBorder="1" applyAlignment="1">
      <alignment horizontal="center" vertical="center"/>
    </xf>
    <xf numFmtId="0" fontId="44" fillId="3" borderId="1" xfId="4" applyFont="1" applyFill="1" applyBorder="1" applyAlignment="1">
      <alignment horizontal="center" vertical="top"/>
    </xf>
    <xf numFmtId="165" fontId="46" fillId="5" borderId="9" xfId="2" applyNumberFormat="1" applyFont="1" applyFill="1" applyBorder="1" applyAlignment="1">
      <alignment horizontal="right" vertical="center"/>
    </xf>
    <xf numFmtId="165" fontId="46" fillId="5" borderId="10" xfId="2" applyNumberFormat="1" applyFont="1" applyFill="1" applyBorder="1" applyAlignment="1">
      <alignment horizontal="right" vertical="center"/>
    </xf>
    <xf numFmtId="0" fontId="46" fillId="5" borderId="10" xfId="0" applyFont="1" applyFill="1" applyBorder="1" applyAlignment="1">
      <alignment horizontal="right" vertical="center"/>
    </xf>
    <xf numFmtId="165" fontId="46" fillId="5" borderId="9" xfId="2" applyNumberFormat="1" applyFont="1" applyFill="1" applyBorder="1" applyAlignment="1">
      <alignment vertical="center"/>
    </xf>
    <xf numFmtId="165" fontId="46" fillId="5" borderId="10" xfId="2" applyNumberFormat="1" applyFont="1" applyFill="1" applyBorder="1" applyAlignment="1">
      <alignment vertical="center"/>
    </xf>
    <xf numFmtId="0" fontId="46" fillId="5" borderId="8" xfId="0" applyFont="1" applyFill="1" applyBorder="1" applyAlignment="1">
      <alignment horizontal="right" vertical="center"/>
    </xf>
    <xf numFmtId="165" fontId="46" fillId="5" borderId="9" xfId="2" applyNumberFormat="1" applyFont="1" applyFill="1" applyBorder="1" applyAlignment="1" applyProtection="1">
      <alignment horizontal="right"/>
    </xf>
    <xf numFmtId="165" fontId="46" fillId="0" borderId="9" xfId="2" applyNumberFormat="1" applyFont="1" applyFill="1" applyBorder="1" applyAlignment="1">
      <alignment horizontal="right" vertical="center"/>
    </xf>
    <xf numFmtId="165" fontId="46" fillId="0" borderId="10" xfId="2" applyNumberFormat="1" applyFont="1" applyFill="1" applyBorder="1" applyAlignment="1">
      <alignment horizontal="right" vertical="center"/>
    </xf>
    <xf numFmtId="2" fontId="46" fillId="0" borderId="5" xfId="2" applyNumberFormat="1" applyFont="1" applyFill="1" applyBorder="1" applyAlignment="1">
      <alignment horizontal="right" vertical="center"/>
    </xf>
    <xf numFmtId="2" fontId="46" fillId="5" borderId="7" xfId="2" applyNumberFormat="1" applyFont="1" applyFill="1" applyBorder="1" applyAlignment="1">
      <alignment horizontal="right" vertical="center"/>
    </xf>
    <xf numFmtId="165" fontId="46" fillId="0" borderId="4" xfId="2" applyNumberFormat="1" applyFont="1" applyFill="1" applyBorder="1" applyAlignment="1">
      <alignment horizontal="right" vertical="center"/>
    </xf>
    <xf numFmtId="166" fontId="46" fillId="5" borderId="2" xfId="25" applyNumberFormat="1" applyFont="1" applyFill="1" applyBorder="1" applyAlignment="1">
      <alignment vertical="center"/>
    </xf>
    <xf numFmtId="166" fontId="46" fillId="5" borderId="11" xfId="25" applyNumberFormat="1" applyFont="1" applyFill="1" applyBorder="1" applyAlignment="1">
      <alignment vertical="center"/>
    </xf>
    <xf numFmtId="165" fontId="46" fillId="5" borderId="11" xfId="2" applyNumberFormat="1" applyFont="1" applyFill="1" applyBorder="1" applyAlignment="1">
      <alignment vertical="center"/>
    </xf>
    <xf numFmtId="166" fontId="46" fillId="5" borderId="9" xfId="25" applyNumberFormat="1" applyFont="1" applyFill="1" applyBorder="1" applyAlignment="1">
      <alignment horizontal="center"/>
    </xf>
    <xf numFmtId="166" fontId="46" fillId="5" borderId="10" xfId="25" applyNumberFormat="1" applyFont="1" applyFill="1" applyBorder="1" applyAlignment="1">
      <alignment horizontal="center"/>
    </xf>
    <xf numFmtId="165" fontId="46" fillId="5" borderId="10" xfId="2" applyNumberFormat="1" applyFont="1" applyFill="1" applyBorder="1" applyAlignment="1">
      <alignment horizontal="center"/>
    </xf>
    <xf numFmtId="166" fontId="43" fillId="5" borderId="9" xfId="25" applyNumberFormat="1" applyFont="1" applyFill="1" applyBorder="1" applyAlignment="1">
      <alignment horizontal="center"/>
    </xf>
    <xf numFmtId="166" fontId="43" fillId="5" borderId="10" xfId="25" applyNumberFormat="1" applyFont="1" applyFill="1" applyBorder="1" applyAlignment="1">
      <alignment horizontal="center"/>
    </xf>
    <xf numFmtId="165" fontId="43" fillId="5" borderId="10" xfId="2" applyNumberFormat="1" applyFont="1" applyFill="1" applyBorder="1" applyAlignment="1">
      <alignment horizontal="center"/>
    </xf>
    <xf numFmtId="166" fontId="43" fillId="5" borderId="5" xfId="25" applyNumberFormat="1" applyFont="1" applyFill="1" applyBorder="1" applyAlignment="1">
      <alignment horizontal="center"/>
    </xf>
    <xf numFmtId="166" fontId="43" fillId="5" borderId="7" xfId="25" applyNumberFormat="1" applyFont="1" applyFill="1" applyBorder="1" applyAlignment="1">
      <alignment horizontal="center"/>
    </xf>
    <xf numFmtId="165" fontId="43" fillId="5" borderId="7" xfId="2" applyNumberFormat="1" applyFont="1" applyFill="1" applyBorder="1" applyAlignment="1">
      <alignment horizontal="center"/>
    </xf>
    <xf numFmtId="3" fontId="46" fillId="0" borderId="3" xfId="0" applyNumberFormat="1" applyFont="1" applyBorder="1" applyAlignment="1">
      <alignment horizontal="center" vertical="center"/>
    </xf>
    <xf numFmtId="165" fontId="43" fillId="0" borderId="14" xfId="0" applyNumberFormat="1" applyFont="1" applyBorder="1" applyAlignment="1">
      <alignment horizontal="center" vertical="center"/>
    </xf>
    <xf numFmtId="167" fontId="18" fillId="0" borderId="2" xfId="16" applyNumberFormat="1" applyFont="1" applyFill="1" applyBorder="1" applyAlignment="1">
      <alignment vertical="center"/>
    </xf>
    <xf numFmtId="167" fontId="18" fillId="0" borderId="3" xfId="16" applyNumberFormat="1" applyFont="1" applyFill="1" applyBorder="1" applyAlignment="1">
      <alignment vertical="center"/>
    </xf>
    <xf numFmtId="167" fontId="18" fillId="0" borderId="11" xfId="16" applyNumberFormat="1" applyFont="1" applyFill="1" applyBorder="1" applyAlignment="1">
      <alignment vertical="center"/>
    </xf>
    <xf numFmtId="165" fontId="18" fillId="0" borderId="0" xfId="0" applyNumberFormat="1" applyFont="1" applyAlignment="1">
      <alignment horizontal="center" vertical="center"/>
    </xf>
    <xf numFmtId="3" fontId="11" fillId="0" borderId="9" xfId="0" applyNumberFormat="1" applyFont="1" applyBorder="1" applyAlignment="1">
      <alignment horizontal="center"/>
    </xf>
    <xf numFmtId="3" fontId="11" fillId="0" borderId="10" xfId="0" applyNumberFormat="1" applyFont="1" applyBorder="1" applyAlignment="1">
      <alignment horizontal="center"/>
    </xf>
    <xf numFmtId="165" fontId="11" fillId="0" borderId="0" xfId="0" applyNumberFormat="1" applyFont="1" applyAlignment="1">
      <alignment horizontal="center"/>
    </xf>
    <xf numFmtId="167" fontId="18" fillId="0" borderId="9" xfId="16" applyNumberFormat="1" applyFont="1" applyFill="1" applyBorder="1" applyAlignment="1">
      <alignment vertical="center"/>
    </xf>
    <xf numFmtId="167" fontId="18" fillId="0" borderId="0" xfId="16" applyNumberFormat="1" applyFont="1" applyFill="1" applyBorder="1" applyAlignment="1">
      <alignment vertical="center"/>
    </xf>
    <xf numFmtId="167" fontId="18" fillId="0" borderId="10" xfId="16" applyNumberFormat="1" applyFont="1" applyFill="1" applyBorder="1" applyAlignment="1">
      <alignment vertical="center"/>
    </xf>
    <xf numFmtId="165" fontId="18" fillId="2" borderId="0" xfId="0" applyNumberFormat="1" applyFont="1" applyFill="1" applyAlignment="1">
      <alignment horizontal="center" vertical="center"/>
    </xf>
    <xf numFmtId="167" fontId="17" fillId="0" borderId="9" xfId="16" applyNumberFormat="1" applyFont="1" applyFill="1" applyBorder="1" applyAlignment="1">
      <alignment vertical="center"/>
    </xf>
    <xf numFmtId="167" fontId="17" fillId="0" borderId="0" xfId="16" applyNumberFormat="1" applyFont="1" applyFill="1" applyBorder="1" applyAlignment="1">
      <alignment vertical="center"/>
    </xf>
    <xf numFmtId="167" fontId="17" fillId="0" borderId="10" xfId="16" applyNumberFormat="1" applyFont="1" applyFill="1" applyBorder="1" applyAlignment="1">
      <alignment vertical="center"/>
    </xf>
    <xf numFmtId="165" fontId="17" fillId="2" borderId="0" xfId="0" applyNumberFormat="1" applyFont="1" applyFill="1" applyAlignment="1">
      <alignment horizontal="center" vertical="center"/>
    </xf>
    <xf numFmtId="3" fontId="2" fillId="0" borderId="9" xfId="0" applyNumberFormat="1" applyFont="1" applyBorder="1" applyAlignment="1">
      <alignment horizontal="center"/>
    </xf>
    <xf numFmtId="3" fontId="2" fillId="0" borderId="10" xfId="0" applyNumberFormat="1" applyFont="1" applyBorder="1" applyAlignment="1">
      <alignment horizontal="center"/>
    </xf>
    <xf numFmtId="165" fontId="2" fillId="0" borderId="0" xfId="0" applyNumberFormat="1" applyFont="1" applyAlignment="1">
      <alignment horizontal="center"/>
    </xf>
    <xf numFmtId="171" fontId="18" fillId="0" borderId="5" xfId="16" applyNumberFormat="1" applyFont="1" applyFill="1" applyBorder="1" applyAlignment="1">
      <alignment horizontal="right" vertical="center"/>
    </xf>
    <xf numFmtId="171" fontId="18" fillId="0" borderId="6" xfId="16" applyNumberFormat="1" applyFont="1" applyFill="1" applyBorder="1" applyAlignment="1">
      <alignment horizontal="right" vertical="center"/>
    </xf>
    <xf numFmtId="171" fontId="18" fillId="0" borderId="7" xfId="16" applyNumberFormat="1" applyFont="1" applyFill="1" applyBorder="1" applyAlignment="1">
      <alignment horizontal="right" vertical="center"/>
    </xf>
    <xf numFmtId="165" fontId="18" fillId="0" borderId="6" xfId="0" applyNumberFormat="1" applyFont="1" applyBorder="1" applyAlignment="1">
      <alignment horizontal="center" vertical="center"/>
    </xf>
    <xf numFmtId="165" fontId="11" fillId="0" borderId="6" xfId="0" applyNumberFormat="1" applyFont="1" applyBorder="1" applyAlignment="1">
      <alignment horizontal="center"/>
    </xf>
    <xf numFmtId="167" fontId="18" fillId="0" borderId="9" xfId="16" applyNumberFormat="1" applyFont="1" applyFill="1" applyBorder="1" applyAlignment="1">
      <alignment horizontal="right" vertical="center"/>
    </xf>
    <xf numFmtId="167" fontId="18" fillId="0" borderId="0" xfId="16" applyNumberFormat="1" applyFont="1" applyFill="1" applyBorder="1" applyAlignment="1">
      <alignment horizontal="right" vertical="center"/>
    </xf>
    <xf numFmtId="167" fontId="18" fillId="0" borderId="5" xfId="16" applyNumberFormat="1" applyFont="1" applyFill="1" applyBorder="1" applyAlignment="1">
      <alignment horizontal="right" vertical="center"/>
    </xf>
    <xf numFmtId="167" fontId="18" fillId="0" borderId="6" xfId="16" applyNumberFormat="1" applyFont="1" applyFill="1" applyBorder="1" applyAlignment="1">
      <alignment horizontal="right" vertical="center"/>
    </xf>
    <xf numFmtId="167" fontId="18" fillId="0" borderId="7" xfId="16" applyNumberFormat="1" applyFont="1" applyFill="1" applyBorder="1" applyAlignment="1">
      <alignment vertical="center"/>
    </xf>
    <xf numFmtId="165" fontId="18" fillId="2" borderId="6" xfId="0" applyNumberFormat="1" applyFont="1" applyFill="1" applyBorder="1" applyAlignment="1">
      <alignment horizontal="center" vertical="center"/>
    </xf>
    <xf numFmtId="3" fontId="11" fillId="0" borderId="5" xfId="0" applyNumberFormat="1" applyFont="1" applyBorder="1" applyAlignment="1">
      <alignment horizontal="center"/>
    </xf>
    <xf numFmtId="3" fontId="11" fillId="0" borderId="7" xfId="0" applyNumberFormat="1" applyFont="1" applyBorder="1" applyAlignment="1">
      <alignment horizontal="center"/>
    </xf>
    <xf numFmtId="167" fontId="18" fillId="0" borderId="10" xfId="16" applyNumberFormat="1" applyFont="1" applyFill="1" applyBorder="1" applyAlignment="1">
      <alignment horizontal="right" vertical="center"/>
    </xf>
    <xf numFmtId="0" fontId="18" fillId="0" borderId="0" xfId="0" applyFont="1" applyAlignment="1">
      <alignment horizontal="center" vertical="center"/>
    </xf>
    <xf numFmtId="0" fontId="2" fillId="0" borderId="9" xfId="0" applyFont="1" applyBorder="1" applyAlignment="1">
      <alignment horizontal="center"/>
    </xf>
    <xf numFmtId="0" fontId="2" fillId="0" borderId="10" xfId="0" applyFont="1" applyBorder="1" applyAlignment="1">
      <alignment horizontal="center"/>
    </xf>
    <xf numFmtId="10" fontId="18" fillId="0" borderId="9" xfId="17" applyNumberFormat="1" applyFont="1" applyBorder="1" applyAlignment="1">
      <alignment horizontal="right" vertical="center"/>
    </xf>
    <xf numFmtId="10" fontId="18" fillId="0" borderId="0" xfId="17" applyNumberFormat="1" applyFont="1" applyAlignment="1">
      <alignment horizontal="right" vertical="center"/>
    </xf>
    <xf numFmtId="10" fontId="18" fillId="0" borderId="10" xfId="17" applyNumberFormat="1" applyFont="1" applyBorder="1" applyAlignment="1">
      <alignment horizontal="right" vertical="center"/>
    </xf>
    <xf numFmtId="165" fontId="11" fillId="0" borderId="9" xfId="0" applyNumberFormat="1" applyFont="1" applyBorder="1" applyAlignment="1">
      <alignment horizontal="center"/>
    </xf>
    <xf numFmtId="165" fontId="11" fillId="0" borderId="10" xfId="0" applyNumberFormat="1" applyFont="1" applyBorder="1" applyAlignment="1">
      <alignment horizontal="center"/>
    </xf>
    <xf numFmtId="165" fontId="18" fillId="0" borderId="9" xfId="17" applyNumberFormat="1" applyFont="1" applyBorder="1" applyAlignment="1">
      <alignment horizontal="right" vertical="center"/>
    </xf>
    <xf numFmtId="165" fontId="18" fillId="0" borderId="0" xfId="17" applyNumberFormat="1" applyFont="1" applyAlignment="1">
      <alignment horizontal="right" vertical="center"/>
    </xf>
    <xf numFmtId="165" fontId="18" fillId="0" borderId="10" xfId="17" applyNumberFormat="1" applyFont="1" applyBorder="1" applyAlignment="1">
      <alignment horizontal="right" vertical="center"/>
    </xf>
    <xf numFmtId="165" fontId="18" fillId="0" borderId="5" xfId="17" applyNumberFormat="1" applyFont="1" applyBorder="1" applyAlignment="1">
      <alignment horizontal="right" vertical="center"/>
    </xf>
    <xf numFmtId="165" fontId="18" fillId="0" borderId="6" xfId="17" applyNumberFormat="1" applyFont="1" applyBorder="1" applyAlignment="1">
      <alignment horizontal="right" vertical="center"/>
    </xf>
    <xf numFmtId="165" fontId="18" fillId="0" borderId="7" xfId="17" applyNumberFormat="1" applyFont="1" applyBorder="1" applyAlignment="1">
      <alignment horizontal="right" vertical="center"/>
    </xf>
    <xf numFmtId="0" fontId="18" fillId="0" borderId="6" xfId="0" applyFont="1" applyBorder="1" applyAlignment="1">
      <alignment horizontal="center" vertical="center"/>
    </xf>
    <xf numFmtId="165" fontId="11" fillId="0" borderId="5" xfId="0" applyNumberFormat="1" applyFont="1" applyBorder="1" applyAlignment="1">
      <alignment horizontal="center"/>
    </xf>
    <xf numFmtId="165" fontId="11" fillId="0" borderId="7" xfId="0" applyNumberFormat="1" applyFont="1" applyBorder="1" applyAlignment="1">
      <alignment horizontal="center"/>
    </xf>
    <xf numFmtId="165" fontId="2" fillId="0" borderId="9" xfId="0" applyNumberFormat="1" applyFont="1" applyBorder="1" applyAlignment="1">
      <alignment horizontal="center"/>
    </xf>
    <xf numFmtId="165" fontId="2" fillId="0" borderId="10" xfId="0" applyNumberFormat="1" applyFont="1" applyBorder="1" applyAlignment="1">
      <alignment horizontal="center"/>
    </xf>
    <xf numFmtId="10" fontId="18" fillId="0" borderId="5" xfId="17" applyNumberFormat="1" applyFont="1" applyBorder="1" applyAlignment="1">
      <alignment horizontal="right" vertical="center"/>
    </xf>
    <xf numFmtId="10" fontId="18" fillId="0" borderId="6" xfId="17" applyNumberFormat="1" applyFont="1" applyBorder="1" applyAlignment="1">
      <alignment horizontal="right" vertical="center"/>
    </xf>
    <xf numFmtId="10" fontId="18" fillId="0" borderId="7" xfId="17" applyNumberFormat="1" applyFont="1" applyBorder="1" applyAlignment="1">
      <alignment horizontal="right" vertical="center"/>
    </xf>
    <xf numFmtId="165" fontId="18" fillId="0" borderId="9" xfId="18" applyNumberFormat="1" applyFont="1" applyFill="1" applyBorder="1" applyAlignment="1">
      <alignment horizontal="right" vertical="center"/>
    </xf>
    <xf numFmtId="165" fontId="18" fillId="0" borderId="0" xfId="18" applyNumberFormat="1" applyFont="1" applyFill="1" applyBorder="1" applyAlignment="1">
      <alignment horizontal="right" vertical="center"/>
    </xf>
    <xf numFmtId="165" fontId="18" fillId="0" borderId="10" xfId="18" applyNumberFormat="1" applyFont="1" applyFill="1" applyBorder="1" applyAlignment="1">
      <alignment horizontal="right" vertical="center"/>
    </xf>
    <xf numFmtId="165" fontId="18" fillId="0" borderId="5" xfId="18" applyNumberFormat="1" applyFont="1" applyFill="1" applyBorder="1" applyAlignment="1">
      <alignment horizontal="right" vertical="center"/>
    </xf>
    <xf numFmtId="165" fontId="18" fillId="0" borderId="6" xfId="18" applyNumberFormat="1" applyFont="1" applyFill="1" applyBorder="1" applyAlignment="1">
      <alignment horizontal="right" vertical="center"/>
    </xf>
    <xf numFmtId="165" fontId="18" fillId="0" borderId="7" xfId="18" applyNumberFormat="1" applyFont="1" applyFill="1" applyBorder="1" applyAlignment="1">
      <alignment horizontal="right" vertical="center"/>
    </xf>
    <xf numFmtId="165" fontId="11" fillId="0" borderId="2" xfId="0" applyNumberFormat="1" applyFont="1" applyBorder="1" applyAlignment="1">
      <alignment horizontal="center"/>
    </xf>
    <xf numFmtId="10" fontId="18" fillId="0" borderId="9" xfId="18" applyNumberFormat="1" applyFont="1" applyFill="1" applyBorder="1" applyAlignment="1">
      <alignment horizontal="right" vertical="center"/>
    </xf>
    <xf numFmtId="10" fontId="18" fillId="0" borderId="0" xfId="18" applyNumberFormat="1" applyFont="1" applyFill="1" applyBorder="1" applyAlignment="1">
      <alignment horizontal="right" vertical="center"/>
    </xf>
    <xf numFmtId="10" fontId="18" fillId="0" borderId="10" xfId="18" applyNumberFormat="1" applyFont="1" applyFill="1" applyBorder="1" applyAlignment="1">
      <alignment horizontal="right" vertical="center"/>
    </xf>
    <xf numFmtId="10" fontId="18" fillId="0" borderId="5" xfId="18" applyNumberFormat="1" applyFont="1" applyFill="1" applyBorder="1" applyAlignment="1">
      <alignment horizontal="right" vertical="center"/>
    </xf>
    <xf numFmtId="10" fontId="18" fillId="0" borderId="6" xfId="18" applyNumberFormat="1" applyFont="1" applyFill="1" applyBorder="1" applyAlignment="1">
      <alignment horizontal="right" vertical="center"/>
    </xf>
    <xf numFmtId="10" fontId="18" fillId="0" borderId="7" xfId="18" applyNumberFormat="1" applyFont="1" applyFill="1" applyBorder="1" applyAlignment="1">
      <alignment horizontal="right" vertical="center"/>
    </xf>
    <xf numFmtId="165" fontId="11" fillId="0" borderId="11" xfId="0" applyNumberFormat="1" applyFont="1" applyBorder="1" applyAlignment="1">
      <alignment horizontal="center"/>
    </xf>
    <xf numFmtId="165" fontId="11" fillId="0" borderId="3" xfId="0" applyNumberFormat="1" applyFont="1" applyBorder="1" applyAlignment="1">
      <alignment horizontal="center"/>
    </xf>
    <xf numFmtId="167" fontId="18" fillId="0" borderId="14" xfId="16" applyNumberFormat="1" applyFont="1" applyFill="1" applyBorder="1" applyAlignment="1">
      <alignment horizontal="right"/>
    </xf>
    <xf numFmtId="167" fontId="18" fillId="0" borderId="13" xfId="16" applyNumberFormat="1" applyFont="1" applyFill="1" applyBorder="1" applyAlignment="1">
      <alignment horizontal="right"/>
    </xf>
    <xf numFmtId="167" fontId="18" fillId="0" borderId="15" xfId="16" applyNumberFormat="1" applyFont="1" applyFill="1" applyBorder="1" applyAlignment="1">
      <alignment horizontal="right"/>
    </xf>
    <xf numFmtId="165" fontId="18" fillId="0" borderId="13" xfId="0" applyNumberFormat="1" applyFont="1" applyBorder="1" applyAlignment="1">
      <alignment horizontal="center"/>
    </xf>
    <xf numFmtId="0" fontId="11" fillId="0" borderId="14" xfId="0" applyFont="1" applyBorder="1" applyAlignment="1">
      <alignment horizontal="center"/>
    </xf>
    <xf numFmtId="0" fontId="11" fillId="0" borderId="15" xfId="0" applyFont="1" applyBorder="1" applyAlignment="1">
      <alignment horizontal="center"/>
    </xf>
    <xf numFmtId="165" fontId="11" fillId="0" borderId="13" xfId="0" applyNumberFormat="1" applyFont="1" applyBorder="1" applyAlignment="1">
      <alignment horizontal="center"/>
    </xf>
    <xf numFmtId="167" fontId="17" fillId="0" borderId="2" xfId="16" applyNumberFormat="1" applyFont="1" applyFill="1" applyBorder="1" applyAlignment="1">
      <alignment horizontal="right"/>
    </xf>
    <xf numFmtId="167" fontId="17" fillId="0" borderId="3" xfId="16" applyNumberFormat="1" applyFont="1" applyFill="1" applyBorder="1" applyAlignment="1">
      <alignment horizontal="right"/>
    </xf>
    <xf numFmtId="167" fontId="17" fillId="0" borderId="11" xfId="16" applyNumberFormat="1" applyFont="1" applyFill="1" applyBorder="1" applyAlignment="1">
      <alignment horizontal="right"/>
    </xf>
    <xf numFmtId="165" fontId="17" fillId="0" borderId="3" xfId="0" applyNumberFormat="1" applyFont="1" applyBorder="1" applyAlignment="1">
      <alignment horizontal="center"/>
    </xf>
    <xf numFmtId="167" fontId="18" fillId="0" borderId="9" xfId="16" applyNumberFormat="1" applyFont="1" applyFill="1" applyBorder="1" applyAlignment="1">
      <alignment horizontal="right"/>
    </xf>
    <xf numFmtId="167" fontId="18" fillId="0" borderId="0" xfId="16" applyNumberFormat="1" applyFont="1" applyFill="1" applyBorder="1" applyAlignment="1">
      <alignment horizontal="right"/>
    </xf>
    <xf numFmtId="167" fontId="18" fillId="0" borderId="10" xfId="16" applyNumberFormat="1" applyFont="1" applyFill="1" applyBorder="1" applyAlignment="1">
      <alignment horizontal="right"/>
    </xf>
    <xf numFmtId="165" fontId="18" fillId="0" borderId="0" xfId="0" applyNumberFormat="1" applyFont="1" applyAlignment="1">
      <alignment horizontal="center"/>
    </xf>
    <xf numFmtId="167" fontId="18" fillId="0" borderId="6" xfId="16" applyNumberFormat="1" applyFont="1" applyFill="1" applyBorder="1" applyAlignment="1">
      <alignment horizontal="right"/>
    </xf>
    <xf numFmtId="167" fontId="18" fillId="0" borderId="7" xfId="16" applyNumberFormat="1" applyFont="1" applyFill="1" applyBorder="1" applyAlignment="1">
      <alignment horizontal="right"/>
    </xf>
    <xf numFmtId="165" fontId="18" fillId="0" borderId="6" xfId="0" applyNumberFormat="1" applyFont="1" applyBorder="1" applyAlignment="1">
      <alignment horizontal="center"/>
    </xf>
    <xf numFmtId="6" fontId="31" fillId="4" borderId="0" xfId="0" quotePrefix="1" applyNumberFormat="1" applyFont="1" applyFill="1" applyAlignment="1">
      <alignment vertical="center"/>
    </xf>
    <xf numFmtId="165" fontId="47" fillId="0" borderId="0" xfId="0" applyNumberFormat="1" applyFont="1" applyAlignment="1">
      <alignment horizontal="center"/>
    </xf>
    <xf numFmtId="165" fontId="47" fillId="0" borderId="6" xfId="0" applyNumberFormat="1" applyFont="1" applyBorder="1" applyAlignment="1">
      <alignment horizontal="center"/>
    </xf>
    <xf numFmtId="165" fontId="48" fillId="0" borderId="13" xfId="0" applyNumberFormat="1" applyFont="1" applyBorder="1" applyAlignment="1">
      <alignment horizontal="center"/>
    </xf>
    <xf numFmtId="165" fontId="43" fillId="0" borderId="0" xfId="0" applyNumberFormat="1" applyFont="1" applyAlignment="1">
      <alignment horizontal="center" vertical="center"/>
    </xf>
    <xf numFmtId="3" fontId="46" fillId="2" borderId="2" xfId="0" applyNumberFormat="1" applyFont="1" applyFill="1" applyBorder="1" applyAlignment="1">
      <alignment horizontal="right" vertical="center"/>
    </xf>
    <xf numFmtId="3" fontId="46" fillId="2" borderId="3" xfId="0" applyNumberFormat="1" applyFont="1" applyFill="1" applyBorder="1" applyAlignment="1">
      <alignment horizontal="right" vertical="center"/>
    </xf>
    <xf numFmtId="3" fontId="46" fillId="2" borderId="11" xfId="0" applyNumberFormat="1" applyFont="1" applyFill="1" applyBorder="1" applyAlignment="1">
      <alignment horizontal="right" vertical="center"/>
    </xf>
    <xf numFmtId="3" fontId="46" fillId="2" borderId="9" xfId="0" applyNumberFormat="1" applyFont="1" applyFill="1" applyBorder="1" applyAlignment="1">
      <alignment horizontal="right" vertical="center"/>
    </xf>
    <xf numFmtId="3" fontId="46" fillId="2" borderId="0" xfId="0" applyNumberFormat="1" applyFont="1" applyFill="1" applyAlignment="1">
      <alignment horizontal="right" vertical="center"/>
    </xf>
    <xf numFmtId="3" fontId="46" fillId="2" borderId="10" xfId="0" applyNumberFormat="1" applyFont="1" applyFill="1" applyBorder="1" applyAlignment="1">
      <alignment horizontal="right" vertical="center"/>
    </xf>
    <xf numFmtId="3" fontId="43" fillId="2" borderId="9" xfId="0" applyNumberFormat="1" applyFont="1" applyFill="1" applyBorder="1" applyAlignment="1">
      <alignment horizontal="right" vertical="center"/>
    </xf>
    <xf numFmtId="3" fontId="43" fillId="2" borderId="0" xfId="0" applyNumberFormat="1" applyFont="1" applyFill="1" applyAlignment="1">
      <alignment horizontal="right" vertical="center"/>
    </xf>
    <xf numFmtId="3" fontId="43" fillId="2" borderId="10" xfId="0" applyNumberFormat="1" applyFont="1" applyFill="1" applyBorder="1" applyAlignment="1">
      <alignment horizontal="right" vertical="center"/>
    </xf>
    <xf numFmtId="3" fontId="43" fillId="2" borderId="5" xfId="0" applyNumberFormat="1" applyFont="1" applyFill="1" applyBorder="1" applyAlignment="1">
      <alignment horizontal="right" vertical="center"/>
    </xf>
    <xf numFmtId="3" fontId="43" fillId="2" borderId="6" xfId="0" applyNumberFormat="1" applyFont="1" applyFill="1" applyBorder="1" applyAlignment="1">
      <alignment horizontal="right" vertical="center"/>
    </xf>
    <xf numFmtId="3" fontId="43" fillId="2" borderId="7" xfId="0" applyNumberFormat="1" applyFont="1" applyFill="1" applyBorder="1" applyAlignment="1">
      <alignment horizontal="right" vertical="center"/>
    </xf>
    <xf numFmtId="0" fontId="46" fillId="0" borderId="1" xfId="0" applyFont="1" applyBorder="1" applyAlignment="1">
      <alignment horizontal="center" vertical="center"/>
    </xf>
    <xf numFmtId="0" fontId="46" fillId="0" borderId="4" xfId="0" applyFont="1" applyBorder="1" applyAlignment="1">
      <alignment horizontal="center" vertical="center"/>
    </xf>
    <xf numFmtId="3" fontId="46" fillId="0" borderId="7" xfId="0" applyNumberFormat="1" applyFont="1" applyBorder="1" applyAlignment="1">
      <alignment horizontal="center" vertical="center"/>
    </xf>
    <xf numFmtId="166" fontId="46" fillId="5" borderId="9" xfId="13" applyNumberFormat="1" applyFont="1" applyFill="1" applyBorder="1" applyAlignment="1">
      <alignment horizontal="right" vertical="center" wrapText="1"/>
    </xf>
    <xf numFmtId="0" fontId="46" fillId="0" borderId="0" xfId="0" applyFont="1" applyAlignment="1">
      <alignment horizontal="right"/>
    </xf>
    <xf numFmtId="0" fontId="0" fillId="0" borderId="0" xfId="0" applyAlignment="1">
      <alignment horizontal="left" wrapText="1"/>
    </xf>
    <xf numFmtId="0" fontId="24" fillId="2" borderId="0" xfId="0" applyFont="1" applyFill="1" applyAlignment="1">
      <alignment vertical="center"/>
    </xf>
    <xf numFmtId="3" fontId="24" fillId="2" borderId="0" xfId="0" applyNumberFormat="1" applyFont="1" applyFill="1" applyAlignment="1">
      <alignment horizontal="center" vertical="center"/>
    </xf>
    <xf numFmtId="165" fontId="24" fillId="2" borderId="0" xfId="0" applyNumberFormat="1" applyFont="1" applyFill="1" applyAlignment="1">
      <alignment horizontal="center"/>
    </xf>
    <xf numFmtId="3" fontId="56" fillId="2" borderId="0" xfId="0" applyNumberFormat="1" applyFont="1" applyFill="1" applyAlignment="1">
      <alignment horizontal="center" vertical="center"/>
    </xf>
    <xf numFmtId="10" fontId="56" fillId="2" borderId="0" xfId="0" applyNumberFormat="1" applyFont="1" applyFill="1" applyAlignment="1">
      <alignment horizontal="center"/>
    </xf>
    <xf numFmtId="0" fontId="51" fillId="0" borderId="0" xfId="1" applyFont="1"/>
    <xf numFmtId="0" fontId="44" fillId="3" borderId="1" xfId="4" applyFont="1" applyFill="1" applyBorder="1" applyAlignment="1">
      <alignment horizontal="center" vertical="center"/>
    </xf>
    <xf numFmtId="3" fontId="24" fillId="0" borderId="5" xfId="0" applyNumberFormat="1" applyFont="1" applyBorder="1" applyAlignment="1">
      <alignment horizontal="right" vertical="center"/>
    </xf>
    <xf numFmtId="3" fontId="24" fillId="0" borderId="6" xfId="0" applyNumberFormat="1" applyFont="1" applyBorder="1" applyAlignment="1">
      <alignment horizontal="right" vertical="center"/>
    </xf>
    <xf numFmtId="3" fontId="24" fillId="0" borderId="7" xfId="0" applyNumberFormat="1" applyFont="1" applyBorder="1" applyAlignment="1">
      <alignment horizontal="right" vertical="center"/>
    </xf>
    <xf numFmtId="0" fontId="45" fillId="4" borderId="2" xfId="0" applyFont="1" applyFill="1" applyBorder="1" applyAlignment="1">
      <alignment horizontal="center" vertical="top"/>
    </xf>
    <xf numFmtId="0" fontId="44" fillId="3" borderId="11" xfId="0" applyFont="1" applyFill="1" applyBorder="1" applyAlignment="1">
      <alignment horizontal="center" vertical="center"/>
    </xf>
    <xf numFmtId="0" fontId="46" fillId="0" borderId="0" xfId="0" applyFont="1" applyAlignment="1">
      <alignment horizontal="left" vertical="center" wrapText="1"/>
    </xf>
    <xf numFmtId="0" fontId="44" fillId="4" borderId="6" xfId="0" applyFont="1" applyFill="1" applyBorder="1" applyAlignment="1">
      <alignment horizontal="left"/>
    </xf>
    <xf numFmtId="0" fontId="44" fillId="4" borderId="7" xfId="0" applyFont="1" applyFill="1" applyBorder="1" applyAlignment="1">
      <alignment horizontal="left"/>
    </xf>
    <xf numFmtId="0" fontId="43" fillId="2" borderId="2" xfId="0" applyFont="1" applyFill="1" applyBorder="1" applyAlignment="1">
      <alignment horizontal="left"/>
    </xf>
    <xf numFmtId="0" fontId="43" fillId="2" borderId="9" xfId="0" applyFont="1" applyFill="1" applyBorder="1" applyAlignment="1">
      <alignment horizontal="center"/>
    </xf>
    <xf numFmtId="0" fontId="43" fillId="2" borderId="0" xfId="0" applyFont="1" applyFill="1" applyAlignment="1">
      <alignment horizontal="center"/>
    </xf>
    <xf numFmtId="0" fontId="43" fillId="2" borderId="10" xfId="0" applyFont="1" applyFill="1" applyBorder="1" applyAlignment="1">
      <alignment horizontal="center"/>
    </xf>
    <xf numFmtId="0" fontId="43" fillId="2" borderId="9" xfId="0" applyFont="1" applyFill="1" applyBorder="1" applyAlignment="1">
      <alignment horizontal="left"/>
    </xf>
    <xf numFmtId="0" fontId="43" fillId="2" borderId="10" xfId="0" applyFont="1" applyFill="1" applyBorder="1" applyAlignment="1">
      <alignment horizontal="left"/>
    </xf>
    <xf numFmtId="0" fontId="46" fillId="0" borderId="0" xfId="0" applyFont="1" applyAlignment="1">
      <alignment vertical="center"/>
    </xf>
    <xf numFmtId="0" fontId="44" fillId="4" borderId="0" xfId="0" applyFont="1" applyFill="1" applyAlignment="1">
      <alignment horizontal="center"/>
    </xf>
    <xf numFmtId="0" fontId="59" fillId="3" borderId="0" xfId="0" applyFont="1" applyFill="1" applyAlignment="1">
      <alignment vertical="center"/>
    </xf>
    <xf numFmtId="0" fontId="60" fillId="4" borderId="1" xfId="0" applyFont="1" applyFill="1" applyBorder="1" applyAlignment="1">
      <alignment horizontal="center" vertical="top"/>
    </xf>
    <xf numFmtId="0" fontId="61" fillId="0" borderId="0" xfId="0" applyFont="1"/>
    <xf numFmtId="0" fontId="62" fillId="3" borderId="7" xfId="1" applyFont="1" applyFill="1" applyBorder="1"/>
    <xf numFmtId="0" fontId="59" fillId="3" borderId="0" xfId="0" applyFont="1" applyFill="1" applyAlignment="1">
      <alignment horizontal="center"/>
    </xf>
    <xf numFmtId="0" fontId="59" fillId="3" borderId="10" xfId="0" applyFont="1" applyFill="1" applyBorder="1" applyAlignment="1">
      <alignment horizontal="center"/>
    </xf>
    <xf numFmtId="0" fontId="55" fillId="2" borderId="8" xfId="0" applyFont="1" applyFill="1" applyBorder="1" applyAlignment="1">
      <alignment vertical="center"/>
    </xf>
    <xf numFmtId="3" fontId="55" fillId="0" borderId="3" xfId="0" applyNumberFormat="1" applyFont="1" applyBorder="1" applyAlignment="1">
      <alignment horizontal="center" vertical="center"/>
    </xf>
    <xf numFmtId="165" fontId="55" fillId="2" borderId="2" xfId="0" applyNumberFormat="1" applyFont="1" applyFill="1" applyBorder="1" applyAlignment="1">
      <alignment horizontal="center" vertical="center"/>
    </xf>
    <xf numFmtId="165" fontId="55" fillId="2" borderId="11" xfId="0" applyNumberFormat="1" applyFont="1" applyFill="1" applyBorder="1" applyAlignment="1">
      <alignment horizontal="center" vertical="center"/>
    </xf>
    <xf numFmtId="3" fontId="55" fillId="0" borderId="0" xfId="0" applyNumberFormat="1" applyFont="1" applyAlignment="1">
      <alignment horizontal="center" vertical="center"/>
    </xf>
    <xf numFmtId="165" fontId="55" fillId="2" borderId="1" xfId="0" applyNumberFormat="1" applyFont="1" applyFill="1" applyBorder="1" applyAlignment="1">
      <alignment horizontal="center" vertical="center"/>
    </xf>
    <xf numFmtId="0" fontId="63" fillId="0" borderId="0" xfId="0" applyFont="1"/>
    <xf numFmtId="165" fontId="55" fillId="2" borderId="9" xfId="0" applyNumberFormat="1" applyFont="1" applyFill="1" applyBorder="1" applyAlignment="1">
      <alignment horizontal="center" vertical="center"/>
    </xf>
    <xf numFmtId="165" fontId="55" fillId="2" borderId="10" xfId="0" applyNumberFormat="1" applyFont="1" applyFill="1" applyBorder="1" applyAlignment="1">
      <alignment horizontal="center" vertical="center"/>
    </xf>
    <xf numFmtId="165" fontId="55" fillId="2" borderId="8" xfId="0" applyNumberFormat="1" applyFont="1" applyFill="1" applyBorder="1" applyAlignment="1">
      <alignment horizontal="center" vertical="center"/>
    </xf>
    <xf numFmtId="0" fontId="56" fillId="2" borderId="8" xfId="0" applyFont="1" applyFill="1" applyBorder="1" applyAlignment="1">
      <alignment vertical="center"/>
    </xf>
    <xf numFmtId="3" fontId="56" fillId="0" borderId="0" xfId="0" applyNumberFormat="1" applyFont="1" applyAlignment="1">
      <alignment horizontal="center" vertical="center"/>
    </xf>
    <xf numFmtId="165" fontId="56" fillId="2" borderId="9" xfId="0" applyNumberFormat="1" applyFont="1" applyFill="1" applyBorder="1" applyAlignment="1">
      <alignment horizontal="center" vertical="center"/>
    </xf>
    <xf numFmtId="165" fontId="56" fillId="2" borderId="10" xfId="0" applyNumberFormat="1" applyFont="1" applyFill="1" applyBorder="1" applyAlignment="1">
      <alignment horizontal="center" vertical="center"/>
    </xf>
    <xf numFmtId="165" fontId="56" fillId="2" borderId="8" xfId="0" applyNumberFormat="1" applyFont="1" applyFill="1" applyBorder="1" applyAlignment="1">
      <alignment horizontal="center" vertical="center"/>
    </xf>
    <xf numFmtId="0" fontId="56" fillId="2" borderId="4" xfId="0" applyFont="1" applyFill="1" applyBorder="1" applyAlignment="1">
      <alignment vertical="center"/>
    </xf>
    <xf numFmtId="3" fontId="56" fillId="0" borderId="6" xfId="0" applyNumberFormat="1" applyFont="1" applyBorder="1" applyAlignment="1">
      <alignment horizontal="center" vertical="center"/>
    </xf>
    <xf numFmtId="3" fontId="56" fillId="2" borderId="6" xfId="0" applyNumberFormat="1" applyFont="1" applyFill="1" applyBorder="1" applyAlignment="1">
      <alignment horizontal="center" vertical="center"/>
    </xf>
    <xf numFmtId="0" fontId="56" fillId="0" borderId="12" xfId="0" applyFont="1" applyBorder="1" applyAlignment="1">
      <alignment horizontal="left" vertical="center"/>
    </xf>
    <xf numFmtId="165" fontId="56" fillId="0" borderId="13" xfId="0" applyNumberFormat="1" applyFont="1" applyBorder="1" applyAlignment="1">
      <alignment horizontal="center" vertical="center"/>
    </xf>
    <xf numFmtId="165" fontId="56" fillId="0" borderId="15" xfId="0" applyNumberFormat="1" applyFont="1" applyBorder="1" applyAlignment="1">
      <alignment horizontal="center" vertical="center"/>
    </xf>
    <xf numFmtId="0" fontId="56" fillId="2" borderId="13" xfId="0" applyFont="1" applyFill="1" applyBorder="1" applyAlignment="1">
      <alignment horizontal="center" vertical="center"/>
    </xf>
    <xf numFmtId="0" fontId="56" fillId="2" borderId="15" xfId="0" applyFont="1" applyFill="1" applyBorder="1" applyAlignment="1">
      <alignment horizontal="center" vertical="center"/>
    </xf>
    <xf numFmtId="165" fontId="56" fillId="0" borderId="14" xfId="0" applyNumberFormat="1" applyFont="1" applyBorder="1" applyAlignment="1">
      <alignment horizontal="center" vertical="center"/>
    </xf>
    <xf numFmtId="0" fontId="56" fillId="2" borderId="12" xfId="0" applyFont="1" applyFill="1" applyBorder="1" applyAlignment="1">
      <alignment horizontal="center" vertical="center"/>
    </xf>
    <xf numFmtId="0" fontId="56" fillId="0" borderId="0" xfId="0" applyFont="1" applyAlignment="1">
      <alignment horizontal="left" vertical="center"/>
    </xf>
    <xf numFmtId="165" fontId="56" fillId="0" borderId="0" xfId="0" applyNumberFormat="1" applyFont="1" applyAlignment="1">
      <alignment horizontal="center" vertical="center"/>
    </xf>
    <xf numFmtId="0" fontId="56" fillId="2" borderId="0" xfId="0" applyFont="1" applyFill="1" applyAlignment="1">
      <alignment horizontal="center" vertical="center"/>
    </xf>
    <xf numFmtId="0" fontId="65" fillId="0" borderId="0" xfId="0" applyFont="1"/>
    <xf numFmtId="10" fontId="56" fillId="2" borderId="0" xfId="0" applyNumberFormat="1" applyFont="1" applyFill="1" applyAlignment="1">
      <alignment horizontal="center" vertical="center"/>
    </xf>
    <xf numFmtId="10" fontId="56" fillId="0" borderId="0" xfId="0" applyNumberFormat="1" applyFont="1" applyAlignment="1">
      <alignment horizontal="center" vertical="center"/>
    </xf>
    <xf numFmtId="0" fontId="55" fillId="0" borderId="0" xfId="0" applyFont="1"/>
    <xf numFmtId="0" fontId="65" fillId="0" borderId="0" xfId="0" applyFont="1" applyAlignment="1">
      <alignment horizontal="center"/>
    </xf>
    <xf numFmtId="0" fontId="56" fillId="2" borderId="0" xfId="0" applyFont="1" applyFill="1" applyAlignment="1">
      <alignment vertical="center"/>
    </xf>
    <xf numFmtId="0" fontId="56" fillId="2" borderId="6" xfId="0" applyFont="1" applyFill="1" applyBorder="1" applyAlignment="1">
      <alignment vertical="center"/>
    </xf>
    <xf numFmtId="0" fontId="55" fillId="2" borderId="1" xfId="0" applyFont="1" applyFill="1" applyBorder="1"/>
    <xf numFmtId="165" fontId="55" fillId="2" borderId="3" xfId="0" applyNumberFormat="1" applyFont="1" applyFill="1" applyBorder="1" applyAlignment="1">
      <alignment horizontal="center" vertical="center"/>
    </xf>
    <xf numFmtId="0" fontId="55" fillId="2" borderId="8" xfId="0" applyFont="1" applyFill="1" applyBorder="1"/>
    <xf numFmtId="165" fontId="55" fillId="2" borderId="0" xfId="0" applyNumberFormat="1" applyFont="1" applyFill="1" applyAlignment="1">
      <alignment horizontal="center" vertical="center"/>
    </xf>
    <xf numFmtId="0" fontId="55" fillId="2" borderId="4" xfId="0" applyFont="1" applyFill="1" applyBorder="1"/>
    <xf numFmtId="3" fontId="55" fillId="0" borderId="6" xfId="0" applyNumberFormat="1" applyFont="1" applyBorder="1" applyAlignment="1">
      <alignment horizontal="center" vertical="center"/>
    </xf>
    <xf numFmtId="3" fontId="55" fillId="0" borderId="7" xfId="0" applyNumberFormat="1" applyFont="1" applyBorder="1" applyAlignment="1">
      <alignment horizontal="center" vertical="center"/>
    </xf>
    <xf numFmtId="165" fontId="55" fillId="2" borderId="6" xfId="0" applyNumberFormat="1" applyFont="1" applyFill="1" applyBorder="1" applyAlignment="1">
      <alignment horizontal="center" vertical="center"/>
    </xf>
    <xf numFmtId="165" fontId="55" fillId="2" borderId="7" xfId="0" applyNumberFormat="1" applyFont="1" applyFill="1" applyBorder="1" applyAlignment="1">
      <alignment horizontal="center" vertical="center"/>
    </xf>
    <xf numFmtId="0" fontId="66" fillId="2" borderId="0" xfId="0" applyFont="1" applyFill="1"/>
    <xf numFmtId="0" fontId="55" fillId="2" borderId="0" xfId="0" applyFont="1" applyFill="1"/>
    <xf numFmtId="0" fontId="67" fillId="0" borderId="0" xfId="0" applyFont="1"/>
    <xf numFmtId="0" fontId="59" fillId="4" borderId="12" xfId="0" applyFont="1" applyFill="1" applyBorder="1"/>
    <xf numFmtId="17" fontId="59" fillId="4" borderId="13" xfId="0" quotePrefix="1" applyNumberFormat="1" applyFont="1" applyFill="1" applyBorder="1" applyAlignment="1">
      <alignment horizontal="center"/>
    </xf>
    <xf numFmtId="0" fontId="59" fillId="4" borderId="15" xfId="0" applyFont="1" applyFill="1" applyBorder="1" applyAlignment="1">
      <alignment horizontal="center"/>
    </xf>
    <xf numFmtId="3" fontId="55" fillId="0" borderId="0" xfId="0" applyNumberFormat="1" applyFont="1" applyAlignment="1">
      <alignment horizontal="center"/>
    </xf>
    <xf numFmtId="165" fontId="55" fillId="0" borderId="10" xfId="0" applyNumberFormat="1" applyFont="1" applyBorder="1" applyAlignment="1">
      <alignment horizontal="center"/>
    </xf>
    <xf numFmtId="3" fontId="55" fillId="0" borderId="9" xfId="0" applyNumberFormat="1" applyFont="1" applyBorder="1" applyAlignment="1">
      <alignment horizontal="center"/>
    </xf>
    <xf numFmtId="0" fontId="55" fillId="2" borderId="12" xfId="0" applyFont="1" applyFill="1" applyBorder="1"/>
    <xf numFmtId="3" fontId="55" fillId="0" borderId="13" xfId="0" applyNumberFormat="1" applyFont="1" applyBorder="1" applyAlignment="1">
      <alignment horizontal="center"/>
    </xf>
    <xf numFmtId="165" fontId="55" fillId="0" borderId="0" xfId="0" applyNumberFormat="1" applyFont="1" applyAlignment="1">
      <alignment horizontal="center"/>
    </xf>
    <xf numFmtId="0" fontId="68" fillId="0" borderId="0" xfId="0" applyFont="1"/>
    <xf numFmtId="0" fontId="59" fillId="3" borderId="12" xfId="0" applyFont="1" applyFill="1" applyBorder="1" applyAlignment="1">
      <alignment horizontal="center" wrapText="1"/>
    </xf>
    <xf numFmtId="165" fontId="55" fillId="0" borderId="8" xfId="0" applyNumberFormat="1" applyFont="1" applyBorder="1" applyAlignment="1">
      <alignment horizontal="center"/>
    </xf>
    <xf numFmtId="165" fontId="55" fillId="0" borderId="4" xfId="0" applyNumberFormat="1" applyFont="1" applyBorder="1" applyAlignment="1">
      <alignment horizontal="center"/>
    </xf>
    <xf numFmtId="0" fontId="59" fillId="4" borderId="2" xfId="0" applyFont="1" applyFill="1" applyBorder="1" applyAlignment="1">
      <alignment horizontal="center" vertical="center"/>
    </xf>
    <xf numFmtId="0" fontId="59" fillId="4" borderId="3" xfId="0" applyFont="1" applyFill="1" applyBorder="1" applyAlignment="1">
      <alignment horizontal="center" vertical="center"/>
    </xf>
    <xf numFmtId="0" fontId="59" fillId="4" borderId="11" xfId="0" applyFont="1" applyFill="1" applyBorder="1" applyAlignment="1">
      <alignment horizontal="center" vertical="center"/>
    </xf>
    <xf numFmtId="0" fontId="60" fillId="4" borderId="5" xfId="0" applyFont="1" applyFill="1" applyBorder="1" applyAlignment="1">
      <alignment horizontal="center"/>
    </xf>
    <xf numFmtId="0" fontId="60" fillId="4" borderId="6" xfId="0" applyFont="1" applyFill="1" applyBorder="1" applyAlignment="1">
      <alignment horizontal="center"/>
    </xf>
    <xf numFmtId="0" fontId="60" fillId="4" borderId="7" xfId="0" applyFont="1" applyFill="1" applyBorder="1" applyAlignment="1">
      <alignment horizontal="center"/>
    </xf>
    <xf numFmtId="0" fontId="55" fillId="0" borderId="8" xfId="0" applyFont="1" applyBorder="1" applyAlignment="1">
      <alignment vertical="center"/>
    </xf>
    <xf numFmtId="3" fontId="55" fillId="0" borderId="18" xfId="0" applyNumberFormat="1" applyFont="1" applyBorder="1" applyAlignment="1">
      <alignment vertical="center"/>
    </xf>
    <xf numFmtId="3" fontId="55" fillId="0" borderId="0" xfId="0" applyNumberFormat="1" applyFont="1" applyAlignment="1">
      <alignment vertical="center"/>
    </xf>
    <xf numFmtId="165" fontId="55" fillId="0" borderId="10" xfId="0" applyNumberFormat="1" applyFont="1" applyBorder="1" applyAlignment="1">
      <alignment vertical="center"/>
    </xf>
    <xf numFmtId="3" fontId="55" fillId="2" borderId="18" xfId="0" applyNumberFormat="1" applyFont="1" applyFill="1" applyBorder="1" applyAlignment="1">
      <alignment vertical="center"/>
    </xf>
    <xf numFmtId="3" fontId="55" fillId="2" borderId="0" xfId="0" applyNumberFormat="1" applyFont="1" applyFill="1" applyAlignment="1">
      <alignment vertical="center"/>
    </xf>
    <xf numFmtId="165" fontId="55" fillId="2" borderId="10" xfId="0" applyNumberFormat="1" applyFont="1" applyFill="1" applyBorder="1" applyAlignment="1">
      <alignment vertical="center"/>
    </xf>
    <xf numFmtId="0" fontId="55" fillId="2" borderId="4" xfId="0" applyFont="1" applyFill="1" applyBorder="1" applyAlignment="1">
      <alignment vertical="center"/>
    </xf>
    <xf numFmtId="3" fontId="55" fillId="0" borderId="6" xfId="0" applyNumberFormat="1" applyFont="1" applyBorder="1" applyAlignment="1">
      <alignment vertical="center"/>
    </xf>
    <xf numFmtId="165" fontId="55" fillId="0" borderId="7" xfId="0" applyNumberFormat="1" applyFont="1" applyBorder="1" applyAlignment="1">
      <alignment vertical="center"/>
    </xf>
    <xf numFmtId="3" fontId="55" fillId="2" borderId="6" xfId="0" applyNumberFormat="1" applyFont="1" applyFill="1" applyBorder="1" applyAlignment="1">
      <alignment vertical="center"/>
    </xf>
    <xf numFmtId="165" fontId="55" fillId="2" borderId="7" xfId="0" applyNumberFormat="1" applyFont="1" applyFill="1" applyBorder="1" applyAlignment="1">
      <alignment vertical="center"/>
    </xf>
    <xf numFmtId="0" fontId="65" fillId="0" borderId="3" xfId="0" applyFont="1" applyBorder="1"/>
    <xf numFmtId="0" fontId="55" fillId="2" borderId="0" xfId="0" applyFont="1" applyFill="1" applyAlignment="1">
      <alignment wrapText="1"/>
    </xf>
    <xf numFmtId="0" fontId="55" fillId="2" borderId="0" xfId="0" applyFont="1" applyFill="1" applyAlignment="1">
      <alignment horizontal="left" vertical="center"/>
    </xf>
    <xf numFmtId="0" fontId="55" fillId="2" borderId="0" xfId="0" applyFont="1" applyFill="1" applyAlignment="1">
      <alignment horizontal="left"/>
    </xf>
    <xf numFmtId="0" fontId="44" fillId="0" borderId="0" xfId="0" applyFont="1"/>
    <xf numFmtId="166" fontId="47" fillId="3" borderId="0" xfId="0" applyNumberFormat="1" applyFont="1" applyFill="1"/>
    <xf numFmtId="0" fontId="46" fillId="3" borderId="0" xfId="0" applyFont="1" applyFill="1"/>
    <xf numFmtId="43" fontId="43" fillId="0" borderId="0" xfId="3" applyNumberFormat="1" applyFont="1" applyAlignment="1">
      <alignment horizontal="center" vertical="top" wrapText="1"/>
    </xf>
    <xf numFmtId="0" fontId="46" fillId="3" borderId="6" xfId="14" applyFont="1" applyFill="1" applyBorder="1"/>
    <xf numFmtId="0" fontId="44" fillId="3" borderId="5" xfId="3" applyFont="1" applyFill="1" applyBorder="1" applyAlignment="1">
      <alignment horizontal="center"/>
    </xf>
    <xf numFmtId="0" fontId="44" fillId="3" borderId="7" xfId="3" applyFont="1" applyFill="1" applyBorder="1" applyAlignment="1">
      <alignment horizontal="center"/>
    </xf>
    <xf numFmtId="17" fontId="43" fillId="0" borderId="9" xfId="3" quotePrefix="1" applyNumberFormat="1" applyFont="1" applyBorder="1" applyAlignment="1">
      <alignment horizontal="center"/>
    </xf>
    <xf numFmtId="1" fontId="43" fillId="0" borderId="0" xfId="13" applyNumberFormat="1" applyFont="1" applyBorder="1" applyAlignment="1">
      <alignment horizontal="center" vertical="center"/>
    </xf>
    <xf numFmtId="3" fontId="46" fillId="5" borderId="9" xfId="14" applyNumberFormat="1" applyFont="1" applyFill="1" applyBorder="1"/>
    <xf numFmtId="3" fontId="46" fillId="5" borderId="0" xfId="14" applyNumberFormat="1" applyFont="1" applyFill="1"/>
    <xf numFmtId="3" fontId="46" fillId="5" borderId="10" xfId="14" applyNumberFormat="1" applyFont="1" applyFill="1" applyBorder="1"/>
    <xf numFmtId="166" fontId="46" fillId="5" borderId="2" xfId="13" applyNumberFormat="1" applyFont="1" applyFill="1" applyBorder="1" applyAlignment="1">
      <alignment horizontal="center"/>
    </xf>
    <xf numFmtId="166" fontId="46" fillId="5" borderId="3" xfId="13" applyNumberFormat="1" applyFont="1" applyFill="1" applyBorder="1" applyAlignment="1">
      <alignment horizontal="center"/>
    </xf>
    <xf numFmtId="166" fontId="46" fillId="5" borderId="11" xfId="13" applyNumberFormat="1" applyFont="1" applyFill="1" applyBorder="1" applyAlignment="1">
      <alignment horizontal="center"/>
    </xf>
    <xf numFmtId="165" fontId="46" fillId="5" borderId="33" xfId="2" applyNumberFormat="1" applyFont="1" applyFill="1" applyBorder="1" applyAlignment="1">
      <alignment horizontal="center" vertical="center"/>
    </xf>
    <xf numFmtId="165" fontId="46" fillId="5" borderId="36" xfId="2" applyNumberFormat="1" applyFont="1" applyFill="1" applyBorder="1" applyAlignment="1">
      <alignment horizontal="center" vertical="center"/>
    </xf>
    <xf numFmtId="166" fontId="46" fillId="6" borderId="0" xfId="13" applyNumberFormat="1" applyFont="1" applyFill="1" applyBorder="1" applyAlignment="1">
      <alignment horizontal="center" vertical="center"/>
    </xf>
    <xf numFmtId="168" fontId="46" fillId="6" borderId="0" xfId="13" applyNumberFormat="1" applyFont="1" applyFill="1" applyBorder="1" applyAlignment="1">
      <alignment horizontal="center" vertical="center"/>
    </xf>
    <xf numFmtId="3" fontId="46" fillId="5" borderId="9" xfId="14" applyNumberFormat="1" applyFont="1" applyFill="1" applyBorder="1" applyAlignment="1">
      <alignment vertical="center"/>
    </xf>
    <xf numFmtId="3" fontId="46" fillId="5" borderId="0" xfId="14" applyNumberFormat="1" applyFont="1" applyFill="1" applyAlignment="1">
      <alignment vertical="center"/>
    </xf>
    <xf numFmtId="3" fontId="46" fillId="5" borderId="10" xfId="14" applyNumberFormat="1" applyFont="1" applyFill="1" applyBorder="1" applyAlignment="1">
      <alignment vertical="center"/>
    </xf>
    <xf numFmtId="166" fontId="46" fillId="5" borderId="9" xfId="13" applyNumberFormat="1" applyFont="1" applyFill="1" applyBorder="1" applyAlignment="1">
      <alignment horizontal="center" vertical="center"/>
    </xf>
    <xf numFmtId="166" fontId="46" fillId="5" borderId="0" xfId="13" applyNumberFormat="1" applyFont="1" applyFill="1" applyBorder="1" applyAlignment="1">
      <alignment horizontal="center" vertical="center"/>
    </xf>
    <xf numFmtId="166" fontId="46" fillId="5" borderId="10" xfId="13" applyNumberFormat="1" applyFont="1" applyFill="1" applyBorder="1" applyAlignment="1">
      <alignment horizontal="center" vertical="center"/>
    </xf>
    <xf numFmtId="165" fontId="46" fillId="5" borderId="9" xfId="2" applyNumberFormat="1" applyFont="1" applyFill="1" applyBorder="1" applyAlignment="1">
      <alignment horizontal="center" vertical="center"/>
    </xf>
    <xf numFmtId="165" fontId="46" fillId="5" borderId="10" xfId="2" applyNumberFormat="1" applyFont="1" applyFill="1" applyBorder="1" applyAlignment="1">
      <alignment horizontal="center" vertical="center"/>
    </xf>
    <xf numFmtId="166" fontId="46" fillId="5" borderId="9" xfId="13" applyNumberFormat="1" applyFont="1" applyFill="1" applyBorder="1" applyAlignment="1">
      <alignment horizontal="center"/>
    </xf>
    <xf numFmtId="166" fontId="46" fillId="5" borderId="0" xfId="13" applyNumberFormat="1" applyFont="1" applyFill="1" applyBorder="1" applyAlignment="1">
      <alignment horizontal="center"/>
    </xf>
    <xf numFmtId="166" fontId="46" fillId="5" borderId="10" xfId="13" applyNumberFormat="1" applyFont="1" applyFill="1" applyBorder="1" applyAlignment="1">
      <alignment horizontal="center"/>
    </xf>
    <xf numFmtId="0" fontId="46" fillId="5" borderId="5" xfId="14" applyFont="1" applyFill="1" applyBorder="1" applyAlignment="1">
      <alignment vertical="center"/>
    </xf>
    <xf numFmtId="0" fontId="46" fillId="5" borderId="6" xfId="14" applyFont="1" applyFill="1" applyBorder="1"/>
    <xf numFmtId="0" fontId="46" fillId="5" borderId="7" xfId="14" applyFont="1" applyFill="1" applyBorder="1"/>
    <xf numFmtId="166" fontId="46" fillId="5" borderId="5" xfId="13" applyNumberFormat="1" applyFont="1" applyFill="1" applyBorder="1" applyAlignment="1">
      <alignment horizontal="center"/>
    </xf>
    <xf numFmtId="166" fontId="46" fillId="5" borderId="6" xfId="13" applyNumberFormat="1" applyFont="1" applyFill="1" applyBorder="1" applyAlignment="1">
      <alignment horizontal="center"/>
    </xf>
    <xf numFmtId="166" fontId="46" fillId="5" borderId="7" xfId="13" applyNumberFormat="1" applyFont="1" applyFill="1" applyBorder="1" applyAlignment="1">
      <alignment horizontal="center"/>
    </xf>
    <xf numFmtId="165" fontId="46" fillId="5" borderId="5" xfId="2" applyNumberFormat="1" applyFont="1" applyFill="1" applyBorder="1" applyAlignment="1">
      <alignment horizontal="center" vertical="center"/>
    </xf>
    <xf numFmtId="165" fontId="46" fillId="5" borderId="7" xfId="2" applyNumberFormat="1" applyFont="1" applyFill="1" applyBorder="1" applyAlignment="1">
      <alignment horizontal="center" vertical="center"/>
    </xf>
    <xf numFmtId="3" fontId="46" fillId="0" borderId="0" xfId="2" applyNumberFormat="1" applyFont="1" applyFill="1" applyBorder="1" applyAlignment="1">
      <alignment horizontal="center" vertical="center"/>
    </xf>
    <xf numFmtId="168" fontId="46" fillId="0" borderId="0" xfId="13" applyNumberFormat="1" applyFont="1" applyFill="1" applyBorder="1" applyAlignment="1">
      <alignment horizontal="center" vertical="center"/>
    </xf>
    <xf numFmtId="0" fontId="46" fillId="0" borderId="0" xfId="14" applyFont="1" applyAlignment="1">
      <alignment vertical="center"/>
    </xf>
    <xf numFmtId="0" fontId="46" fillId="0" borderId="0" xfId="14" applyFont="1"/>
    <xf numFmtId="165" fontId="43" fillId="0" borderId="0" xfId="2" applyNumberFormat="1" applyFont="1" applyFill="1" applyBorder="1" applyAlignment="1"/>
    <xf numFmtId="165" fontId="46" fillId="0" borderId="0" xfId="2" applyNumberFormat="1" applyFont="1" applyFill="1" applyBorder="1" applyAlignment="1">
      <alignment horizontal="right" vertical="center"/>
    </xf>
    <xf numFmtId="0" fontId="46" fillId="0" borderId="0" xfId="8" applyFont="1"/>
    <xf numFmtId="0" fontId="46" fillId="0" borderId="2" xfId="14" applyFont="1" applyBorder="1"/>
    <xf numFmtId="0" fontId="46" fillId="0" borderId="3" xfId="14" applyFont="1" applyBorder="1"/>
    <xf numFmtId="166" fontId="46" fillId="0" borderId="2" xfId="13" applyNumberFormat="1" applyFont="1" applyFill="1" applyBorder="1" applyAlignment="1"/>
    <xf numFmtId="167" fontId="46" fillId="0" borderId="3" xfId="6" applyNumberFormat="1" applyFont="1" applyFill="1" applyBorder="1" applyAlignment="1">
      <alignment horizontal="center" vertical="center"/>
    </xf>
    <xf numFmtId="167" fontId="46" fillId="0" borderId="11" xfId="6" applyNumberFormat="1" applyFont="1" applyFill="1" applyBorder="1" applyAlignment="1">
      <alignment horizontal="center" vertical="center"/>
    </xf>
    <xf numFmtId="165" fontId="46" fillId="6" borderId="2" xfId="2" applyNumberFormat="1" applyFont="1" applyFill="1" applyBorder="1" applyAlignment="1">
      <alignment horizontal="center" vertical="center"/>
    </xf>
    <xf numFmtId="0" fontId="46" fillId="0" borderId="9" xfId="14" applyFont="1" applyBorder="1"/>
    <xf numFmtId="167" fontId="46" fillId="0" borderId="9" xfId="6" applyNumberFormat="1" applyFont="1" applyFill="1" applyBorder="1" applyAlignment="1">
      <alignment horizontal="center" vertical="center"/>
    </xf>
    <xf numFmtId="165" fontId="46" fillId="6" borderId="9" xfId="2" applyNumberFormat="1" applyFont="1" applyFill="1" applyBorder="1" applyAlignment="1">
      <alignment horizontal="center" vertical="center"/>
    </xf>
    <xf numFmtId="0" fontId="43" fillId="0" borderId="9" xfId="14" applyFont="1" applyBorder="1"/>
    <xf numFmtId="0" fontId="43" fillId="0" borderId="0" xfId="14" applyFont="1"/>
    <xf numFmtId="167" fontId="43" fillId="0" borderId="0" xfId="6" applyNumberFormat="1" applyFont="1" applyFill="1" applyBorder="1" applyAlignment="1">
      <alignment horizontal="center" vertical="center"/>
    </xf>
    <xf numFmtId="165" fontId="43" fillId="6" borderId="9" xfId="2" applyNumberFormat="1" applyFont="1" applyFill="1" applyBorder="1" applyAlignment="1">
      <alignment horizontal="center" vertical="center"/>
    </xf>
    <xf numFmtId="166" fontId="46" fillId="0" borderId="9" xfId="13" applyNumberFormat="1" applyFont="1" applyFill="1" applyBorder="1" applyAlignment="1"/>
    <xf numFmtId="0" fontId="46" fillId="0" borderId="9" xfId="14" applyFont="1" applyBorder="1" applyAlignment="1">
      <alignment vertical="center"/>
    </xf>
    <xf numFmtId="0" fontId="46" fillId="0" borderId="0" xfId="14" applyFont="1" applyAlignment="1">
      <alignment vertical="center" wrapText="1"/>
    </xf>
    <xf numFmtId="166" fontId="46" fillId="0" borderId="9" xfId="13" applyNumberFormat="1" applyFont="1" applyFill="1" applyBorder="1" applyAlignment="1">
      <alignment vertical="center"/>
    </xf>
    <xf numFmtId="0" fontId="43" fillId="0" borderId="5" xfId="14" applyFont="1" applyBorder="1"/>
    <xf numFmtId="0" fontId="43" fillId="0" borderId="6" xfId="14" applyFont="1" applyBorder="1"/>
    <xf numFmtId="167" fontId="43" fillId="0" borderId="6" xfId="6" applyNumberFormat="1" applyFont="1" applyFill="1" applyBorder="1" applyAlignment="1">
      <alignment horizontal="center" vertical="center"/>
    </xf>
    <xf numFmtId="165" fontId="43" fillId="6" borderId="5" xfId="2" applyNumberFormat="1" applyFont="1" applyFill="1" applyBorder="1" applyAlignment="1">
      <alignment horizontal="center" vertical="center"/>
    </xf>
    <xf numFmtId="165" fontId="71" fillId="0" borderId="0" xfId="2" applyNumberFormat="1" applyFont="1" applyFill="1" applyBorder="1" applyAlignment="1"/>
    <xf numFmtId="165" fontId="72" fillId="0" borderId="0" xfId="2" applyNumberFormat="1" applyFont="1" applyFill="1" applyBorder="1" applyAlignment="1">
      <alignment horizontal="right" vertical="center"/>
    </xf>
    <xf numFmtId="0" fontId="43" fillId="0" borderId="2" xfId="14" applyFont="1" applyBorder="1"/>
    <xf numFmtId="0" fontId="43" fillId="0" borderId="3" xfId="14" applyFont="1" applyBorder="1"/>
    <xf numFmtId="0" fontId="43" fillId="0" borderId="11" xfId="14" applyFont="1" applyBorder="1"/>
    <xf numFmtId="166" fontId="46" fillId="0" borderId="2" xfId="0" applyNumberFormat="1" applyFont="1" applyBorder="1"/>
    <xf numFmtId="166" fontId="46" fillId="0" borderId="3" xfId="0" applyNumberFormat="1" applyFont="1" applyBorder="1"/>
    <xf numFmtId="166" fontId="46" fillId="0" borderId="11" xfId="0" applyNumberFormat="1" applyFont="1" applyBorder="1"/>
    <xf numFmtId="165" fontId="46" fillId="0" borderId="2" xfId="7" applyNumberFormat="1" applyFont="1" applyFill="1" applyBorder="1" applyAlignment="1">
      <alignment horizontal="center"/>
    </xf>
    <xf numFmtId="165" fontId="46" fillId="0" borderId="11" xfId="7" applyNumberFormat="1" applyFont="1" applyFill="1" applyBorder="1" applyAlignment="1">
      <alignment horizontal="center"/>
    </xf>
    <xf numFmtId="165" fontId="72" fillId="0" borderId="2" xfId="7" applyNumberFormat="1" applyFont="1" applyFill="1" applyBorder="1" applyAlignment="1">
      <alignment horizontal="center"/>
    </xf>
    <xf numFmtId="165" fontId="72" fillId="0" borderId="11" xfId="7" applyNumberFormat="1" applyFont="1" applyFill="1" applyBorder="1" applyAlignment="1">
      <alignment horizontal="center"/>
    </xf>
    <xf numFmtId="0" fontId="46" fillId="0" borderId="10" xfId="14" applyFont="1" applyBorder="1"/>
    <xf numFmtId="165" fontId="46" fillId="0" borderId="9" xfId="2" applyNumberFormat="1" applyFont="1" applyFill="1" applyBorder="1" applyAlignment="1" applyProtection="1">
      <alignment horizontal="right"/>
    </xf>
    <xf numFmtId="165" fontId="46" fillId="0" borderId="0" xfId="2" applyNumberFormat="1" applyFont="1" applyFill="1" applyBorder="1" applyAlignment="1" applyProtection="1">
      <alignment horizontal="right"/>
    </xf>
    <xf numFmtId="0" fontId="46" fillId="5" borderId="9" xfId="0" applyFont="1" applyFill="1" applyBorder="1" applyAlignment="1">
      <alignment horizontal="right" vertical="center"/>
    </xf>
    <xf numFmtId="165" fontId="46" fillId="0" borderId="10" xfId="2" applyNumberFormat="1" applyFont="1" applyFill="1" applyBorder="1" applyAlignment="1" applyProtection="1">
      <alignment horizontal="right"/>
    </xf>
    <xf numFmtId="0" fontId="46" fillId="0" borderId="0" xfId="14" applyFont="1" applyAlignment="1">
      <alignment wrapText="1"/>
    </xf>
    <xf numFmtId="0" fontId="46" fillId="0" borderId="10" xfId="14" applyFont="1" applyBorder="1" applyAlignment="1">
      <alignment wrapText="1"/>
    </xf>
    <xf numFmtId="165" fontId="46" fillId="5" borderId="9" xfId="2" applyNumberFormat="1" applyFont="1" applyFill="1" applyBorder="1" applyAlignment="1" applyProtection="1">
      <alignment vertical="center"/>
    </xf>
    <xf numFmtId="165" fontId="46" fillId="5" borderId="0" xfId="2" applyNumberFormat="1" applyFont="1" applyFill="1" applyBorder="1" applyAlignment="1" applyProtection="1">
      <alignment vertical="center"/>
    </xf>
    <xf numFmtId="165" fontId="46" fillId="5" borderId="10" xfId="2" applyNumberFormat="1" applyFont="1" applyFill="1" applyBorder="1" applyAlignment="1" applyProtection="1">
      <alignment vertical="center"/>
    </xf>
    <xf numFmtId="165" fontId="46" fillId="5" borderId="0" xfId="2" applyNumberFormat="1" applyFont="1" applyFill="1" applyBorder="1" applyAlignment="1" applyProtection="1">
      <alignment horizontal="right"/>
    </xf>
    <xf numFmtId="165" fontId="46" fillId="5" borderId="10" xfId="2" applyNumberFormat="1" applyFont="1" applyFill="1" applyBorder="1" applyAlignment="1" applyProtection="1">
      <alignment horizontal="right"/>
    </xf>
    <xf numFmtId="0" fontId="46" fillId="0" borderId="9" xfId="14" applyFont="1" applyBorder="1" applyAlignment="1">
      <alignment horizontal="left"/>
    </xf>
    <xf numFmtId="39" fontId="46" fillId="0" borderId="0" xfId="15" applyNumberFormat="1" applyFont="1" applyAlignment="1">
      <alignment horizontal="left"/>
    </xf>
    <xf numFmtId="39" fontId="46" fillId="0" borderId="10" xfId="15" applyNumberFormat="1" applyFont="1" applyBorder="1" applyAlignment="1">
      <alignment horizontal="left"/>
    </xf>
    <xf numFmtId="165" fontId="46" fillId="0" borderId="10" xfId="2" applyNumberFormat="1" applyFont="1" applyFill="1" applyBorder="1" applyAlignment="1">
      <alignment horizontal="right"/>
    </xf>
    <xf numFmtId="165" fontId="46" fillId="5" borderId="9" xfId="2" applyNumberFormat="1" applyFont="1" applyFill="1" applyBorder="1" applyAlignment="1"/>
    <xf numFmtId="165" fontId="46" fillId="5" borderId="0" xfId="2" applyNumberFormat="1" applyFont="1" applyFill="1" applyBorder="1" applyAlignment="1"/>
    <xf numFmtId="165" fontId="46" fillId="0" borderId="9" xfId="2" applyNumberFormat="1" applyFont="1" applyFill="1" applyBorder="1" applyAlignment="1"/>
    <xf numFmtId="165" fontId="46" fillId="0" borderId="0" xfId="2" applyNumberFormat="1" applyFont="1" applyFill="1" applyBorder="1" applyAlignment="1"/>
    <xf numFmtId="0" fontId="46" fillId="0" borderId="5" xfId="14" applyFont="1" applyBorder="1" applyAlignment="1">
      <alignment vertical="center"/>
    </xf>
    <xf numFmtId="0" fontId="46" fillId="0" borderId="6" xfId="14" applyFont="1" applyBorder="1"/>
    <xf numFmtId="0" fontId="46" fillId="0" borderId="7" xfId="14" applyFont="1" applyBorder="1"/>
    <xf numFmtId="2" fontId="46" fillId="0" borderId="6" xfId="2" applyNumberFormat="1" applyFont="1" applyFill="1" applyBorder="1" applyAlignment="1">
      <alignment horizontal="right" vertical="center"/>
    </xf>
    <xf numFmtId="165" fontId="46" fillId="0" borderId="5" xfId="2" applyNumberFormat="1" applyFont="1" applyFill="1" applyBorder="1" applyAlignment="1">
      <alignment horizontal="right" vertical="center"/>
    </xf>
    <xf numFmtId="165" fontId="46" fillId="0" borderId="7" xfId="2" applyNumberFormat="1" applyFont="1" applyFill="1" applyBorder="1" applyAlignment="1">
      <alignment horizontal="right" vertical="center"/>
    </xf>
    <xf numFmtId="0" fontId="72" fillId="0" borderId="0" xfId="8" applyFont="1"/>
    <xf numFmtId="0" fontId="46" fillId="0" borderId="0" xfId="0" quotePrefix="1" applyFont="1"/>
    <xf numFmtId="0" fontId="72" fillId="0" borderId="0" xfId="0" quotePrefix="1" applyFont="1"/>
    <xf numFmtId="0" fontId="46" fillId="6" borderId="0" xfId="3" applyFont="1" applyFill="1" applyAlignment="1">
      <alignment horizontal="center" vertical="center"/>
    </xf>
    <xf numFmtId="0" fontId="43" fillId="5" borderId="1" xfId="3" applyFont="1" applyFill="1" applyBorder="1" applyAlignment="1">
      <alignment horizontal="left" vertical="center" wrapText="1"/>
    </xf>
    <xf numFmtId="1" fontId="43" fillId="5" borderId="0" xfId="10" applyNumberFormat="1" applyFont="1" applyFill="1" applyBorder="1" applyAlignment="1">
      <alignment horizontal="center" vertical="center"/>
    </xf>
    <xf numFmtId="0" fontId="46" fillId="5" borderId="2" xfId="3" applyFont="1" applyFill="1" applyBorder="1" applyAlignment="1">
      <alignment vertical="center"/>
    </xf>
    <xf numFmtId="0" fontId="46" fillId="5" borderId="11" xfId="3" applyFont="1" applyFill="1" applyBorder="1" applyAlignment="1">
      <alignment vertical="center"/>
    </xf>
    <xf numFmtId="0" fontId="46" fillId="5" borderId="8" xfId="0" applyFont="1" applyFill="1" applyBorder="1" applyAlignment="1">
      <alignment horizontal="left"/>
    </xf>
    <xf numFmtId="166" fontId="46" fillId="5" borderId="9" xfId="23" applyNumberFormat="1" applyFont="1" applyFill="1" applyBorder="1" applyAlignment="1">
      <alignment vertical="center"/>
    </xf>
    <xf numFmtId="166" fontId="46" fillId="5" borderId="0" xfId="23" applyNumberFormat="1" applyFont="1" applyFill="1" applyBorder="1" applyAlignment="1">
      <alignment vertical="center"/>
    </xf>
    <xf numFmtId="165" fontId="46" fillId="5" borderId="9" xfId="11" applyNumberFormat="1" applyFont="1" applyFill="1" applyBorder="1" applyAlignment="1">
      <alignment horizontal="center"/>
    </xf>
    <xf numFmtId="165" fontId="46" fillId="5" borderId="10" xfId="11" applyNumberFormat="1" applyFont="1" applyFill="1" applyBorder="1" applyAlignment="1">
      <alignment horizontal="center"/>
    </xf>
    <xf numFmtId="167" fontId="46" fillId="0" borderId="23" xfId="6" applyNumberFormat="1" applyFont="1" applyFill="1" applyBorder="1" applyAlignment="1">
      <alignment horizontal="center" vertical="center"/>
    </xf>
    <xf numFmtId="167" fontId="46" fillId="0" borderId="24" xfId="6" applyNumberFormat="1" applyFont="1" applyFill="1" applyBorder="1" applyAlignment="1">
      <alignment horizontal="center" vertical="center"/>
    </xf>
    <xf numFmtId="167" fontId="46" fillId="0" borderId="25" xfId="6" applyNumberFormat="1" applyFont="1" applyFill="1" applyBorder="1" applyAlignment="1">
      <alignment horizontal="center" vertical="center"/>
    </xf>
    <xf numFmtId="167" fontId="46" fillId="0" borderId="26" xfId="6" applyNumberFormat="1" applyFont="1" applyFill="1" applyBorder="1" applyAlignment="1">
      <alignment horizontal="center" vertical="center"/>
    </xf>
    <xf numFmtId="167" fontId="46" fillId="0" borderId="27" xfId="6" applyNumberFormat="1" applyFont="1" applyFill="1" applyBorder="1" applyAlignment="1">
      <alignment horizontal="center" vertical="center"/>
    </xf>
    <xf numFmtId="167" fontId="46" fillId="0" borderId="28" xfId="6" applyNumberFormat="1" applyFont="1" applyFill="1" applyBorder="1" applyAlignment="1">
      <alignment horizontal="center" vertical="center"/>
    </xf>
    <xf numFmtId="167" fontId="46" fillId="0" borderId="22" xfId="6" applyNumberFormat="1" applyFont="1" applyFill="1" applyBorder="1" applyAlignment="1">
      <alignment horizontal="center" vertical="center"/>
    </xf>
    <xf numFmtId="167" fontId="46" fillId="0" borderId="29" xfId="6" applyNumberFormat="1" applyFont="1" applyFill="1" applyBorder="1" applyAlignment="1">
      <alignment horizontal="center" vertical="center"/>
    </xf>
    <xf numFmtId="0" fontId="43" fillId="5" borderId="8" xfId="0" applyFont="1" applyFill="1" applyBorder="1" applyAlignment="1">
      <alignment horizontal="left"/>
    </xf>
    <xf numFmtId="166" fontId="43" fillId="5" borderId="22" xfId="23" applyNumberFormat="1" applyFont="1" applyFill="1" applyBorder="1" applyAlignment="1">
      <alignment vertical="center"/>
    </xf>
    <xf numFmtId="166" fontId="43" fillId="5" borderId="29" xfId="23" applyNumberFormat="1" applyFont="1" applyFill="1" applyBorder="1" applyAlignment="1">
      <alignment vertical="center"/>
    </xf>
    <xf numFmtId="166" fontId="43" fillId="5" borderId="0" xfId="23" applyNumberFormat="1" applyFont="1" applyFill="1" applyBorder="1" applyAlignment="1">
      <alignment vertical="center"/>
    </xf>
    <xf numFmtId="165" fontId="43" fillId="5" borderId="9" xfId="11" applyNumberFormat="1" applyFont="1" applyFill="1" applyBorder="1" applyAlignment="1">
      <alignment horizontal="center"/>
    </xf>
    <xf numFmtId="165" fontId="43" fillId="5" borderId="10" xfId="11" applyNumberFormat="1" applyFont="1" applyFill="1" applyBorder="1" applyAlignment="1">
      <alignment horizontal="center"/>
    </xf>
    <xf numFmtId="39" fontId="46" fillId="6" borderId="8" xfId="12" applyNumberFormat="1" applyFont="1" applyFill="1" applyBorder="1" applyAlignment="1">
      <alignment horizontal="center" vertical="center"/>
    </xf>
    <xf numFmtId="166" fontId="46" fillId="5" borderId="30" xfId="23" applyNumberFormat="1" applyFont="1" applyFill="1" applyBorder="1" applyAlignment="1">
      <alignment vertical="center"/>
    </xf>
    <xf numFmtId="166" fontId="46" fillId="5" borderId="22" xfId="23" applyNumberFormat="1" applyFont="1" applyFill="1" applyBorder="1" applyAlignment="1">
      <alignment vertical="center"/>
    </xf>
    <xf numFmtId="167" fontId="46" fillId="0" borderId="30" xfId="6" applyNumberFormat="1" applyFont="1" applyFill="1" applyBorder="1" applyAlignment="1">
      <alignment horizontal="center" vertical="center"/>
    </xf>
    <xf numFmtId="167" fontId="46" fillId="0" borderId="31" xfId="6" applyNumberFormat="1" applyFont="1" applyFill="1" applyBorder="1" applyAlignment="1">
      <alignment horizontal="center" vertical="center"/>
    </xf>
    <xf numFmtId="0" fontId="43" fillId="5" borderId="8" xfId="0" applyFont="1" applyFill="1" applyBorder="1"/>
    <xf numFmtId="0" fontId="43" fillId="5" borderId="22" xfId="0" applyFont="1" applyFill="1" applyBorder="1"/>
    <xf numFmtId="0" fontId="43" fillId="5" borderId="0" xfId="0" applyFont="1" applyFill="1"/>
    <xf numFmtId="39" fontId="49" fillId="6" borderId="8" xfId="12" applyNumberFormat="1" applyFont="1" applyFill="1" applyBorder="1" applyAlignment="1">
      <alignment horizontal="center" vertical="center"/>
    </xf>
    <xf numFmtId="166" fontId="49" fillId="5" borderId="0" xfId="23" applyNumberFormat="1" applyFont="1" applyFill="1" applyBorder="1" applyAlignment="1">
      <alignment vertical="center"/>
    </xf>
    <xf numFmtId="39" fontId="49" fillId="5" borderId="8" xfId="12" applyNumberFormat="1" applyFont="1" applyFill="1" applyBorder="1" applyAlignment="1">
      <alignment horizontal="center" vertical="center"/>
    </xf>
    <xf numFmtId="0" fontId="43" fillId="5" borderId="4" xfId="0" applyFont="1" applyFill="1" applyBorder="1" applyAlignment="1">
      <alignment horizontal="left"/>
    </xf>
    <xf numFmtId="166" fontId="43" fillId="5" borderId="6" xfId="23" applyNumberFormat="1" applyFont="1" applyFill="1" applyBorder="1" applyAlignment="1">
      <alignment vertical="center"/>
    </xf>
    <xf numFmtId="165" fontId="43" fillId="5" borderId="5" xfId="11" applyNumberFormat="1" applyFont="1" applyFill="1" applyBorder="1" applyAlignment="1">
      <alignment horizontal="center"/>
    </xf>
    <xf numFmtId="165" fontId="43" fillId="5" borderId="7" xfId="11" applyNumberFormat="1" applyFont="1" applyFill="1" applyBorder="1" applyAlignment="1">
      <alignment horizontal="center"/>
    </xf>
    <xf numFmtId="0" fontId="44" fillId="3" borderId="2" xfId="0" applyFont="1" applyFill="1" applyBorder="1"/>
    <xf numFmtId="6" fontId="44" fillId="3" borderId="9" xfId="0" quotePrefix="1" applyNumberFormat="1" applyFont="1" applyFill="1" applyBorder="1"/>
    <xf numFmtId="0" fontId="51" fillId="3" borderId="7" xfId="1" applyFont="1" applyFill="1" applyBorder="1"/>
    <xf numFmtId="0" fontId="45" fillId="4" borderId="4" xfId="0" applyFont="1" applyFill="1" applyBorder="1" applyAlignment="1">
      <alignment horizontal="center" vertical="center"/>
    </xf>
    <xf numFmtId="0" fontId="52" fillId="0" borderId="9" xfId="0" applyFont="1" applyBorder="1"/>
    <xf numFmtId="3" fontId="52" fillId="0" borderId="0" xfId="0" applyNumberFormat="1" applyFont="1" applyAlignment="1">
      <alignment horizontal="center"/>
    </xf>
    <xf numFmtId="165" fontId="52" fillId="0" borderId="9" xfId="0" applyNumberFormat="1" applyFont="1" applyBorder="1" applyAlignment="1">
      <alignment horizontal="center"/>
    </xf>
    <xf numFmtId="165" fontId="52" fillId="0" borderId="10" xfId="0" applyNumberFormat="1" applyFont="1" applyBorder="1" applyAlignment="1">
      <alignment horizontal="center"/>
    </xf>
    <xf numFmtId="0" fontId="52" fillId="0" borderId="9" xfId="0" applyFont="1" applyBorder="1" applyAlignment="1">
      <alignment horizontal="left" indent="3"/>
    </xf>
    <xf numFmtId="0" fontId="52" fillId="0" borderId="9" xfId="0" applyFont="1" applyBorder="1" applyAlignment="1">
      <alignment horizontal="left" wrapText="1" indent="3"/>
    </xf>
    <xf numFmtId="0" fontId="52" fillId="0" borderId="32" xfId="0" applyFont="1" applyBorder="1"/>
    <xf numFmtId="0" fontId="53" fillId="0" borderId="19" xfId="0" applyFont="1" applyBorder="1"/>
    <xf numFmtId="3" fontId="53" fillId="0" borderId="19" xfId="0" applyNumberFormat="1" applyFont="1" applyBorder="1" applyAlignment="1">
      <alignment horizontal="center"/>
    </xf>
    <xf numFmtId="165" fontId="53" fillId="0" borderId="19" xfId="0" applyNumberFormat="1" applyFont="1" applyBorder="1" applyAlignment="1">
      <alignment horizontal="center"/>
    </xf>
    <xf numFmtId="165" fontId="53" fillId="0" borderId="20" xfId="0" applyNumberFormat="1" applyFont="1" applyBorder="1" applyAlignment="1">
      <alignment horizontal="center"/>
    </xf>
    <xf numFmtId="0" fontId="52" fillId="0" borderId="33" xfId="0" applyFont="1" applyBorder="1"/>
    <xf numFmtId="0" fontId="52" fillId="0" borderId="0" xfId="0" applyFont="1" applyAlignment="1">
      <alignment horizontal="center"/>
    </xf>
    <xf numFmtId="0" fontId="53" fillId="0" borderId="21" xfId="0" applyFont="1" applyBorder="1"/>
    <xf numFmtId="3" fontId="53" fillId="0" borderId="21" xfId="0" applyNumberFormat="1" applyFont="1" applyBorder="1" applyAlignment="1">
      <alignment horizontal="center"/>
    </xf>
    <xf numFmtId="165" fontId="53" fillId="0" borderId="21" xfId="0" applyNumberFormat="1" applyFont="1" applyBorder="1" applyAlignment="1">
      <alignment horizontal="center"/>
    </xf>
    <xf numFmtId="165" fontId="53" fillId="0" borderId="34" xfId="0" applyNumberFormat="1" applyFont="1" applyBorder="1" applyAlignment="1">
      <alignment horizontal="center"/>
    </xf>
    <xf numFmtId="0" fontId="52" fillId="0" borderId="3" xfId="0" applyFont="1" applyBorder="1" applyAlignment="1">
      <alignment horizontal="left" vertical="center"/>
    </xf>
    <xf numFmtId="0" fontId="74" fillId="0" borderId="0" xfId="0" applyFont="1"/>
    <xf numFmtId="0" fontId="47" fillId="0" borderId="3" xfId="0" applyFont="1" applyBorder="1"/>
    <xf numFmtId="0" fontId="49" fillId="3" borderId="0" xfId="0" applyFont="1" applyFill="1" applyAlignment="1">
      <alignment horizontal="center"/>
    </xf>
    <xf numFmtId="0" fontId="47" fillId="0" borderId="2" xfId="0" applyFont="1" applyBorder="1"/>
    <xf numFmtId="0" fontId="47" fillId="0" borderId="11" xfId="0" applyFont="1" applyBorder="1"/>
    <xf numFmtId="10" fontId="47" fillId="0" borderId="9" xfId="0" applyNumberFormat="1" applyFont="1" applyBorder="1"/>
    <xf numFmtId="10" fontId="47" fillId="0" borderId="10" xfId="0" applyNumberFormat="1" applyFont="1" applyBorder="1"/>
    <xf numFmtId="10" fontId="47" fillId="0" borderId="5" xfId="0" applyNumberFormat="1" applyFont="1" applyBorder="1"/>
    <xf numFmtId="10" fontId="47" fillId="0" borderId="7" xfId="0" applyNumberFormat="1" applyFont="1" applyBorder="1"/>
    <xf numFmtId="10" fontId="46" fillId="0" borderId="0" xfId="0" applyNumberFormat="1" applyFont="1" applyAlignment="1">
      <alignment horizontal="center" vertical="center"/>
    </xf>
    <xf numFmtId="3" fontId="46" fillId="0" borderId="6" xfId="0" applyNumberFormat="1" applyFont="1" applyBorder="1" applyAlignment="1">
      <alignment horizontal="center" vertical="center"/>
    </xf>
    <xf numFmtId="0" fontId="43" fillId="4" borderId="0" xfId="0" applyFont="1" applyFill="1" applyAlignment="1">
      <alignment horizontal="center" wrapText="1"/>
    </xf>
    <xf numFmtId="0" fontId="43" fillId="4" borderId="10" xfId="0" applyFont="1" applyFill="1" applyBorder="1" applyAlignment="1">
      <alignment horizontal="center" wrapText="1"/>
    </xf>
    <xf numFmtId="17" fontId="44" fillId="3" borderId="5" xfId="0" quotePrefix="1" applyNumberFormat="1" applyFont="1" applyFill="1" applyBorder="1" applyAlignment="1">
      <alignment horizontal="center" vertical="center" wrapText="1"/>
    </xf>
    <xf numFmtId="17" fontId="44" fillId="3" borderId="6" xfId="0" quotePrefix="1" applyNumberFormat="1" applyFont="1" applyFill="1" applyBorder="1" applyAlignment="1">
      <alignment horizontal="center" vertical="center" wrapText="1"/>
    </xf>
    <xf numFmtId="17" fontId="44" fillId="3" borderId="7" xfId="0" quotePrefix="1" applyNumberFormat="1" applyFont="1" applyFill="1" applyBorder="1" applyAlignment="1">
      <alignment horizontal="center" vertical="center" wrapText="1"/>
    </xf>
    <xf numFmtId="0" fontId="44" fillId="3" borderId="5" xfId="0" applyFont="1" applyFill="1" applyBorder="1" applyAlignment="1">
      <alignment horizontal="center" vertical="center" wrapText="1"/>
    </xf>
    <xf numFmtId="0" fontId="44" fillId="3" borderId="7" xfId="0" applyFont="1" applyFill="1" applyBorder="1" applyAlignment="1">
      <alignment horizontal="center" vertical="center" wrapText="1"/>
    </xf>
    <xf numFmtId="0" fontId="46" fillId="0" borderId="0" xfId="0" applyFont="1" applyAlignment="1">
      <alignment horizontal="center" vertical="center" wrapText="1"/>
    </xf>
    <xf numFmtId="0" fontId="46" fillId="2" borderId="9" xfId="0" applyFont="1" applyFill="1" applyBorder="1" applyAlignment="1">
      <alignment horizontal="center" vertical="center" wrapText="1"/>
    </xf>
    <xf numFmtId="0" fontId="46" fillId="2" borderId="10" xfId="0" applyFont="1" applyFill="1" applyBorder="1" applyAlignment="1">
      <alignment horizontal="center" vertical="center" wrapText="1"/>
    </xf>
    <xf numFmtId="165" fontId="46" fillId="2" borderId="2" xfId="0" applyNumberFormat="1" applyFont="1" applyFill="1" applyBorder="1" applyAlignment="1">
      <alignment horizontal="center"/>
    </xf>
    <xf numFmtId="165" fontId="46" fillId="2" borderId="11" xfId="0" applyNumberFormat="1" applyFont="1" applyFill="1" applyBorder="1" applyAlignment="1">
      <alignment horizontal="center"/>
    </xf>
    <xf numFmtId="165" fontId="46" fillId="2" borderId="9" xfId="0" applyNumberFormat="1" applyFont="1" applyFill="1" applyBorder="1" applyAlignment="1">
      <alignment horizontal="center"/>
    </xf>
    <xf numFmtId="165" fontId="43" fillId="2" borderId="9" xfId="0" applyNumberFormat="1" applyFont="1" applyFill="1" applyBorder="1" applyAlignment="1">
      <alignment horizontal="center"/>
    </xf>
    <xf numFmtId="0" fontId="43" fillId="0" borderId="10" xfId="0" applyFont="1" applyBorder="1" applyAlignment="1">
      <alignment horizontal="left"/>
    </xf>
    <xf numFmtId="165" fontId="43" fillId="2" borderId="5" xfId="0" applyNumberFormat="1" applyFont="1" applyFill="1" applyBorder="1" applyAlignment="1">
      <alignment horizontal="center"/>
    </xf>
    <xf numFmtId="165" fontId="43" fillId="2" borderId="7" xfId="0" applyNumberFormat="1" applyFont="1" applyFill="1" applyBorder="1" applyAlignment="1">
      <alignment horizontal="center"/>
    </xf>
    <xf numFmtId="0" fontId="46" fillId="0" borderId="0" xfId="27" applyFont="1" applyAlignment="1">
      <alignment horizontal="left"/>
    </xf>
    <xf numFmtId="0" fontId="46" fillId="0" borderId="0" xfId="27" applyFont="1"/>
    <xf numFmtId="43" fontId="46" fillId="0" borderId="0" xfId="17" applyNumberFormat="1" applyFont="1"/>
    <xf numFmtId="0" fontId="46" fillId="0" borderId="0" xfId="17" applyFont="1"/>
    <xf numFmtId="167" fontId="46" fillId="0" borderId="0" xfId="16" applyNumberFormat="1" applyFont="1" applyFill="1" applyBorder="1"/>
    <xf numFmtId="0" fontId="46" fillId="2" borderId="0" xfId="0" applyFont="1" applyFill="1" applyAlignment="1">
      <alignment horizontal="left" vertical="center"/>
    </xf>
    <xf numFmtId="0" fontId="46" fillId="2" borderId="10" xfId="0" applyFont="1" applyFill="1" applyBorder="1" applyAlignment="1">
      <alignment vertical="center"/>
    </xf>
    <xf numFmtId="165" fontId="46" fillId="2" borderId="6" xfId="0" applyNumberFormat="1" applyFont="1" applyFill="1" applyBorder="1" applyAlignment="1">
      <alignment horizontal="center"/>
    </xf>
    <xf numFmtId="165" fontId="46" fillId="2" borderId="7" xfId="0" applyNumberFormat="1" applyFont="1" applyFill="1" applyBorder="1" applyAlignment="1">
      <alignment horizontal="center"/>
    </xf>
    <xf numFmtId="0" fontId="45" fillId="4" borderId="1" xfId="0" applyFont="1" applyFill="1" applyBorder="1" applyAlignment="1">
      <alignment horizontal="center" vertical="center"/>
    </xf>
    <xf numFmtId="0" fontId="51" fillId="3" borderId="6" xfId="1" applyFont="1" applyFill="1" applyBorder="1"/>
    <xf numFmtId="0" fontId="46" fillId="0" borderId="8" xfId="0" applyFont="1" applyBorder="1" applyAlignment="1">
      <alignment horizontal="left" vertical="center" wrapText="1" readingOrder="1"/>
    </xf>
    <xf numFmtId="3" fontId="46" fillId="0" borderId="0" xfId="0" applyNumberFormat="1" applyFont="1" applyAlignment="1">
      <alignment horizontal="center" vertical="center" wrapText="1" readingOrder="1"/>
    </xf>
    <xf numFmtId="3" fontId="46" fillId="0" borderId="0" xfId="0" applyNumberFormat="1" applyFont="1" applyAlignment="1">
      <alignment horizontal="center" vertical="center" readingOrder="1"/>
    </xf>
    <xf numFmtId="0" fontId="46" fillId="0" borderId="0" xfId="0" applyFont="1" applyAlignment="1">
      <alignment horizontal="center" vertical="center" readingOrder="1"/>
    </xf>
    <xf numFmtId="0" fontId="46" fillId="0" borderId="16" xfId="0" applyFont="1" applyBorder="1" applyAlignment="1">
      <alignment horizontal="left" vertical="center" wrapText="1" readingOrder="1"/>
    </xf>
    <xf numFmtId="0" fontId="46" fillId="0" borderId="17" xfId="0" applyFont="1" applyBorder="1" applyAlignment="1">
      <alignment horizontal="center" vertical="center" wrapText="1" readingOrder="1"/>
    </xf>
    <xf numFmtId="0" fontId="46" fillId="0" borderId="17" xfId="0" applyFont="1" applyBorder="1" applyAlignment="1">
      <alignment horizontal="center" vertical="center" readingOrder="1"/>
    </xf>
    <xf numFmtId="0" fontId="47" fillId="0" borderId="17" xfId="0" applyFont="1" applyBorder="1"/>
    <xf numFmtId="165" fontId="46" fillId="0" borderId="0" xfId="0" applyNumberFormat="1" applyFont="1" applyAlignment="1">
      <alignment horizontal="center" vertical="center" wrapText="1" readingOrder="1"/>
    </xf>
    <xf numFmtId="10" fontId="46" fillId="0" borderId="0" xfId="0" applyNumberFormat="1" applyFont="1" applyAlignment="1">
      <alignment horizontal="center" vertical="center" readingOrder="1"/>
    </xf>
    <xf numFmtId="0" fontId="46" fillId="0" borderId="4" xfId="0" applyFont="1" applyBorder="1" applyAlignment="1">
      <alignment horizontal="left" vertical="center" wrapText="1" readingOrder="1"/>
    </xf>
    <xf numFmtId="10" fontId="46" fillId="0" borderId="6" xfId="0" applyNumberFormat="1" applyFont="1" applyBorder="1" applyAlignment="1">
      <alignment horizontal="center" vertical="center" readingOrder="1"/>
    </xf>
    <xf numFmtId="0" fontId="47" fillId="0" borderId="6" xfId="0" applyFont="1" applyBorder="1"/>
    <xf numFmtId="0" fontId="46" fillId="0" borderId="0" xfId="0" applyFont="1" applyAlignment="1">
      <alignment horizontal="left" vertical="center" wrapText="1" readingOrder="1"/>
    </xf>
    <xf numFmtId="0" fontId="46" fillId="0" borderId="0" xfId="0" applyFont="1" applyAlignment="1">
      <alignment horizontal="center" vertical="center" wrapText="1" readingOrder="1"/>
    </xf>
    <xf numFmtId="0" fontId="77" fillId="0" borderId="0" xfId="0" applyFont="1" applyAlignment="1">
      <alignment horizontal="left" vertical="center" readingOrder="1"/>
    </xf>
    <xf numFmtId="0" fontId="46" fillId="0" borderId="0" xfId="0" applyFont="1" applyAlignment="1">
      <alignment horizontal="left" vertical="center" readingOrder="1"/>
    </xf>
    <xf numFmtId="0" fontId="44" fillId="3" borderId="1" xfId="0" applyFont="1" applyFill="1" applyBorder="1"/>
    <xf numFmtId="0" fontId="49" fillId="3" borderId="3" xfId="0" applyFont="1" applyFill="1" applyBorder="1"/>
    <xf numFmtId="0" fontId="49" fillId="3" borderId="6" xfId="0" applyFont="1" applyFill="1" applyBorder="1"/>
    <xf numFmtId="0" fontId="52" fillId="0" borderId="8" xfId="0" applyFont="1" applyBorder="1"/>
    <xf numFmtId="10" fontId="52" fillId="0" borderId="0" xfId="0" applyNumberFormat="1" applyFont="1" applyAlignment="1">
      <alignment horizontal="center"/>
    </xf>
    <xf numFmtId="0" fontId="52" fillId="0" borderId="4" xfId="0" applyFont="1" applyBorder="1"/>
    <xf numFmtId="10" fontId="52" fillId="0" borderId="5" xfId="0" applyNumberFormat="1" applyFont="1" applyBorder="1" applyAlignment="1">
      <alignment horizontal="center"/>
    </xf>
    <xf numFmtId="10" fontId="52" fillId="0" borderId="6" xfId="0" applyNumberFormat="1" applyFont="1" applyBorder="1" applyAlignment="1">
      <alignment horizontal="center"/>
    </xf>
    <xf numFmtId="0" fontId="43" fillId="2" borderId="14" xfId="0" applyFont="1" applyFill="1" applyBorder="1" applyAlignment="1">
      <alignment horizontal="left" vertical="center" wrapText="1"/>
    </xf>
    <xf numFmtId="9" fontId="43" fillId="2" borderId="14" xfId="2" applyFont="1" applyFill="1" applyBorder="1" applyAlignment="1">
      <alignment horizontal="center" vertical="center"/>
    </xf>
    <xf numFmtId="9" fontId="43" fillId="0" borderId="13" xfId="2" applyFont="1" applyBorder="1" applyAlignment="1">
      <alignment horizontal="center" vertical="center"/>
    </xf>
    <xf numFmtId="0" fontId="49" fillId="4" borderId="0" xfId="0" applyFont="1" applyFill="1"/>
    <xf numFmtId="0" fontId="44" fillId="4" borderId="6" xfId="0" applyFont="1" applyFill="1" applyBorder="1" applyAlignment="1">
      <alignment horizontal="center" vertical="center"/>
    </xf>
    <xf numFmtId="0" fontId="44" fillId="4" borderId="6" xfId="0" applyFont="1" applyFill="1" applyBorder="1" applyAlignment="1">
      <alignment horizontal="center" vertical="center" wrapText="1"/>
    </xf>
    <xf numFmtId="3" fontId="46" fillId="2" borderId="9" xfId="0" applyNumberFormat="1" applyFont="1" applyFill="1" applyBorder="1" applyAlignment="1">
      <alignment horizontal="center"/>
    </xf>
    <xf numFmtId="3" fontId="46" fillId="2" borderId="0" xfId="0" applyNumberFormat="1" applyFont="1" applyFill="1" applyAlignment="1">
      <alignment horizontal="center"/>
    </xf>
    <xf numFmtId="3" fontId="46" fillId="2" borderId="2" xfId="0" applyNumberFormat="1" applyFont="1" applyFill="1" applyBorder="1" applyAlignment="1">
      <alignment horizontal="center"/>
    </xf>
    <xf numFmtId="3" fontId="46" fillId="2" borderId="10" xfId="0" applyNumberFormat="1" applyFont="1" applyFill="1" applyBorder="1" applyAlignment="1">
      <alignment horizontal="center"/>
    </xf>
    <xf numFmtId="10" fontId="46" fillId="2" borderId="9" xfId="0" applyNumberFormat="1" applyFont="1" applyFill="1" applyBorder="1" applyAlignment="1">
      <alignment horizontal="center"/>
    </xf>
    <xf numFmtId="0" fontId="46" fillId="2" borderId="5" xfId="0" applyFont="1" applyFill="1" applyBorder="1" applyAlignment="1">
      <alignment horizontal="left"/>
    </xf>
    <xf numFmtId="3" fontId="43" fillId="2" borderId="14" xfId="0" applyNumberFormat="1" applyFont="1" applyFill="1" applyBorder="1" applyAlignment="1">
      <alignment horizontal="center" vertical="center"/>
    </xf>
    <xf numFmtId="3" fontId="43" fillId="0" borderId="13" xfId="0" applyNumberFormat="1" applyFont="1" applyBorder="1" applyAlignment="1">
      <alignment horizontal="center" vertical="center"/>
    </xf>
    <xf numFmtId="3" fontId="43" fillId="0" borderId="15" xfId="0" applyNumberFormat="1" applyFont="1" applyBorder="1" applyAlignment="1">
      <alignment horizontal="center" vertical="center"/>
    </xf>
    <xf numFmtId="165" fontId="43" fillId="2" borderId="14" xfId="0" applyNumberFormat="1" applyFont="1" applyFill="1" applyBorder="1" applyAlignment="1">
      <alignment horizontal="center" vertical="center"/>
    </xf>
    <xf numFmtId="165" fontId="43" fillId="2" borderId="13" xfId="0" applyNumberFormat="1" applyFont="1" applyFill="1" applyBorder="1" applyAlignment="1">
      <alignment horizontal="center" vertical="center"/>
    </xf>
    <xf numFmtId="3" fontId="43" fillId="0" borderId="14" xfId="0" applyNumberFormat="1" applyFont="1" applyBorder="1" applyAlignment="1">
      <alignment horizontal="center" vertical="center"/>
    </xf>
    <xf numFmtId="10" fontId="43" fillId="2" borderId="14" xfId="0" applyNumberFormat="1" applyFont="1" applyFill="1" applyBorder="1" applyAlignment="1">
      <alignment horizontal="center" vertical="center"/>
    </xf>
    <xf numFmtId="0" fontId="47" fillId="0" borderId="13" xfId="0" applyFont="1" applyBorder="1"/>
    <xf numFmtId="0" fontId="52" fillId="0" borderId="0" xfId="0" applyFont="1" applyAlignment="1">
      <alignment horizontal="left" vertical="top" wrapText="1"/>
    </xf>
    <xf numFmtId="0" fontId="44" fillId="4" borderId="5" xfId="0" applyFont="1" applyFill="1" applyBorder="1" applyAlignment="1">
      <alignment horizontal="center" vertical="center" wrapText="1"/>
    </xf>
    <xf numFmtId="0" fontId="43" fillId="0" borderId="12" xfId="0" applyFont="1" applyBorder="1" applyAlignment="1">
      <alignment horizontal="left" vertical="center"/>
    </xf>
    <xf numFmtId="0" fontId="43" fillId="0" borderId="14" xfId="0" applyFont="1" applyBorder="1" applyAlignment="1">
      <alignment horizontal="center"/>
    </xf>
    <xf numFmtId="0" fontId="43" fillId="0" borderId="13" xfId="0" applyFont="1" applyBorder="1" applyAlignment="1">
      <alignment horizontal="center"/>
    </xf>
    <xf numFmtId="0" fontId="46" fillId="0" borderId="6" xfId="0" applyFont="1" applyBorder="1" applyAlignment="1">
      <alignment horizontal="center"/>
    </xf>
    <xf numFmtId="0" fontId="46" fillId="2" borderId="5" xfId="0" applyFont="1" applyFill="1" applyBorder="1" applyAlignment="1">
      <alignment horizontal="center"/>
    </xf>
    <xf numFmtId="0" fontId="43" fillId="0" borderId="14" xfId="0" applyFont="1" applyBorder="1" applyAlignment="1">
      <alignment vertical="center" wrapText="1"/>
    </xf>
    <xf numFmtId="0" fontId="43" fillId="0" borderId="14" xfId="0" applyFont="1" applyBorder="1" applyAlignment="1">
      <alignment horizontal="center" vertical="center"/>
    </xf>
    <xf numFmtId="0" fontId="43" fillId="0" borderId="13" xfId="0" applyFont="1" applyBorder="1" applyAlignment="1">
      <alignment horizontal="center" vertical="center"/>
    </xf>
    <xf numFmtId="0" fontId="45" fillId="4" borderId="5" xfId="0" applyFont="1" applyFill="1" applyBorder="1" applyAlignment="1">
      <alignment horizontal="center" vertical="center" wrapText="1"/>
    </xf>
    <xf numFmtId="0" fontId="45" fillId="4" borderId="6" xfId="0" applyFont="1" applyFill="1" applyBorder="1" applyAlignment="1">
      <alignment horizontal="center" vertical="center" wrapText="1"/>
    </xf>
    <xf numFmtId="0" fontId="46" fillId="0" borderId="5" xfId="0" applyFont="1" applyBorder="1" applyAlignment="1">
      <alignment horizontal="center"/>
    </xf>
    <xf numFmtId="0" fontId="43" fillId="2" borderId="4" xfId="0" applyFont="1" applyFill="1" applyBorder="1" applyAlignment="1">
      <alignment horizontal="left" vertical="center" wrapText="1"/>
    </xf>
    <xf numFmtId="3" fontId="43" fillId="0" borderId="6" xfId="0" applyNumberFormat="1" applyFont="1" applyBorder="1" applyAlignment="1">
      <alignment horizontal="center" vertical="center"/>
    </xf>
    <xf numFmtId="3" fontId="43" fillId="0" borderId="7" xfId="0" applyNumberFormat="1" applyFont="1" applyBorder="1" applyAlignment="1">
      <alignment horizontal="center" vertical="center"/>
    </xf>
    <xf numFmtId="0" fontId="43" fillId="2" borderId="5" xfId="0" applyFont="1" applyFill="1" applyBorder="1" applyAlignment="1">
      <alignment horizontal="center" vertical="center"/>
    </xf>
    <xf numFmtId="0" fontId="43" fillId="2" borderId="6" xfId="0" applyFont="1" applyFill="1" applyBorder="1" applyAlignment="1">
      <alignment horizontal="center" vertical="center"/>
    </xf>
    <xf numFmtId="0" fontId="45" fillId="4" borderId="2" xfId="0" applyFont="1" applyFill="1" applyBorder="1" applyAlignment="1">
      <alignment horizontal="left" vertical="center"/>
    </xf>
    <xf numFmtId="0" fontId="44" fillId="3" borderId="9" xfId="0" quotePrefix="1" applyFont="1" applyFill="1" applyBorder="1" applyAlignment="1">
      <alignment vertical="center"/>
    </xf>
    <xf numFmtId="0" fontId="45" fillId="4" borderId="6" xfId="0" applyFont="1" applyFill="1" applyBorder="1" applyAlignment="1">
      <alignment horizontal="center" vertical="center"/>
    </xf>
    <xf numFmtId="0" fontId="46" fillId="0" borderId="9" xfId="0" applyFont="1" applyBorder="1" applyAlignment="1">
      <alignment horizontal="left" vertical="center"/>
    </xf>
    <xf numFmtId="3" fontId="46" fillId="0" borderId="2" xfId="0" applyNumberFormat="1" applyFont="1" applyBorder="1" applyAlignment="1">
      <alignment horizontal="center" vertical="center"/>
    </xf>
    <xf numFmtId="165" fontId="46" fillId="0" borderId="2" xfId="0" applyNumberFormat="1" applyFont="1" applyBorder="1" applyAlignment="1">
      <alignment horizontal="center" vertical="center"/>
    </xf>
    <xf numFmtId="165" fontId="46" fillId="0" borderId="3" xfId="0" applyNumberFormat="1" applyFont="1" applyBorder="1" applyAlignment="1">
      <alignment horizontal="center" vertical="center"/>
    </xf>
    <xf numFmtId="165" fontId="46" fillId="0" borderId="9" xfId="0" applyNumberFormat="1" applyFont="1" applyBorder="1" applyAlignment="1">
      <alignment horizontal="center" vertical="center"/>
    </xf>
    <xf numFmtId="165" fontId="46" fillId="0" borderId="0" xfId="0" applyNumberFormat="1" applyFont="1" applyAlignment="1">
      <alignment horizontal="center" vertical="center"/>
    </xf>
    <xf numFmtId="0" fontId="46" fillId="0" borderId="9" xfId="0" applyFont="1" applyBorder="1" applyAlignment="1">
      <alignment horizontal="left" vertical="center" wrapText="1"/>
    </xf>
    <xf numFmtId="0" fontId="43" fillId="0" borderId="5" xfId="0" applyFont="1" applyBorder="1" applyAlignment="1">
      <alignment horizontal="left" vertical="center"/>
    </xf>
    <xf numFmtId="165" fontId="43" fillId="0" borderId="5" xfId="0" applyNumberFormat="1" applyFont="1" applyBorder="1" applyAlignment="1">
      <alignment horizontal="center" vertical="center"/>
    </xf>
    <xf numFmtId="165" fontId="43" fillId="0" borderId="6" xfId="0" applyNumberFormat="1" applyFont="1" applyBorder="1" applyAlignment="1">
      <alignment horizontal="center" vertical="center"/>
    </xf>
    <xf numFmtId="0" fontId="46" fillId="0" borderId="6" xfId="0" applyFont="1" applyBorder="1" applyAlignment="1">
      <alignment horizontal="left" vertical="center"/>
    </xf>
    <xf numFmtId="0" fontId="46" fillId="0" borderId="6" xfId="0" applyFont="1" applyBorder="1" applyAlignment="1">
      <alignment horizontal="center" vertical="center"/>
    </xf>
    <xf numFmtId="165" fontId="46" fillId="0" borderId="6" xfId="0" applyNumberFormat="1" applyFont="1" applyBorder="1" applyAlignment="1">
      <alignment horizontal="center" vertical="center"/>
    </xf>
    <xf numFmtId="0" fontId="46" fillId="0" borderId="1" xfId="0" applyFont="1" applyBorder="1" applyAlignment="1">
      <alignment horizontal="left" vertical="center"/>
    </xf>
    <xf numFmtId="3" fontId="46" fillId="0" borderId="11" xfId="0" applyNumberFormat="1" applyFont="1" applyBorder="1" applyAlignment="1">
      <alignment horizontal="center" vertical="center"/>
    </xf>
    <xf numFmtId="0" fontId="46" fillId="0" borderId="4" xfId="0" applyFont="1" applyBorder="1" applyAlignment="1">
      <alignment horizontal="left" vertical="center"/>
    </xf>
    <xf numFmtId="3" fontId="46" fillId="0" borderId="5" xfId="0" applyNumberFormat="1" applyFont="1" applyBorder="1" applyAlignment="1">
      <alignment horizontal="center" vertical="center"/>
    </xf>
    <xf numFmtId="165" fontId="46" fillId="0" borderId="5" xfId="0" applyNumberFormat="1" applyFont="1" applyBorder="1" applyAlignment="1">
      <alignment horizontal="center" vertical="center"/>
    </xf>
    <xf numFmtId="0" fontId="46" fillId="0" borderId="0" xfId="0" applyFont="1" applyAlignment="1">
      <alignment horizontal="left" vertical="center"/>
    </xf>
    <xf numFmtId="0" fontId="43" fillId="0" borderId="0" xfId="0" applyFont="1" applyAlignment="1">
      <alignment horizontal="center" vertical="center"/>
    </xf>
    <xf numFmtId="0" fontId="43" fillId="0" borderId="14" xfId="0" applyFont="1" applyBorder="1" applyAlignment="1">
      <alignment horizontal="left" vertical="center"/>
    </xf>
    <xf numFmtId="165" fontId="43" fillId="0" borderId="13" xfId="0" applyNumberFormat="1" applyFont="1" applyBorder="1" applyAlignment="1">
      <alignment horizontal="center" vertical="center"/>
    </xf>
    <xf numFmtId="0" fontId="46" fillId="0" borderId="9" xfId="0" applyFont="1" applyBorder="1" applyAlignment="1">
      <alignment horizontal="left"/>
    </xf>
    <xf numFmtId="0" fontId="46" fillId="0" borderId="5" xfId="0" applyFont="1" applyBorder="1" applyAlignment="1">
      <alignment horizontal="left" vertical="center"/>
    </xf>
    <xf numFmtId="0" fontId="43" fillId="0" borderId="6" xfId="0" applyFont="1" applyBorder="1" applyAlignment="1">
      <alignment horizontal="center" vertical="center"/>
    </xf>
    <xf numFmtId="3" fontId="43" fillId="0" borderId="2" xfId="0" applyNumberFormat="1" applyFont="1" applyBorder="1" applyAlignment="1">
      <alignment horizontal="center" vertical="center"/>
    </xf>
    <xf numFmtId="3" fontId="43" fillId="0" borderId="3" xfId="0" applyNumberFormat="1" applyFont="1" applyBorder="1" applyAlignment="1">
      <alignment horizontal="center" vertical="center"/>
    </xf>
    <xf numFmtId="0" fontId="46" fillId="0" borderId="8" xfId="0" applyFont="1" applyBorder="1" applyAlignment="1">
      <alignment horizontal="left" vertical="center"/>
    </xf>
    <xf numFmtId="0" fontId="46" fillId="2" borderId="5" xfId="0" applyFont="1" applyFill="1" applyBorder="1" applyAlignment="1">
      <alignment horizontal="left" vertical="center"/>
    </xf>
    <xf numFmtId="0" fontId="46" fillId="2" borderId="6" xfId="0" applyFont="1" applyFill="1" applyBorder="1" applyAlignment="1">
      <alignment horizontal="left" vertical="center"/>
    </xf>
    <xf numFmtId="0" fontId="43" fillId="2" borderId="12" xfId="0" applyFont="1" applyFill="1" applyBorder="1" applyAlignment="1">
      <alignment horizontal="left" vertical="center"/>
    </xf>
    <xf numFmtId="0" fontId="46" fillId="2" borderId="1" xfId="0" applyFont="1" applyFill="1" applyBorder="1" applyAlignment="1">
      <alignment horizontal="left" vertical="center"/>
    </xf>
    <xf numFmtId="0" fontId="46" fillId="2" borderId="9" xfId="0" applyFont="1" applyFill="1" applyBorder="1" applyAlignment="1">
      <alignment horizontal="left" vertical="center" wrapText="1"/>
    </xf>
    <xf numFmtId="0" fontId="46" fillId="2" borderId="5" xfId="0" applyFont="1" applyFill="1" applyBorder="1" applyAlignment="1">
      <alignment horizontal="left" vertical="center" wrapText="1"/>
    </xf>
    <xf numFmtId="3" fontId="46" fillId="2" borderId="6" xfId="0" applyNumberFormat="1" applyFont="1" applyFill="1" applyBorder="1" applyAlignment="1">
      <alignment horizontal="center" vertical="center"/>
    </xf>
    <xf numFmtId="165" fontId="52" fillId="0" borderId="0" xfId="0" applyNumberFormat="1" applyFont="1" applyAlignment="1">
      <alignment horizontal="center"/>
    </xf>
    <xf numFmtId="0" fontId="43" fillId="0" borderId="6" xfId="0" applyFont="1" applyBorder="1" applyAlignment="1">
      <alignment horizontal="left" vertical="center"/>
    </xf>
    <xf numFmtId="165" fontId="52" fillId="0" borderId="6" xfId="0" applyNumberFormat="1" applyFont="1" applyBorder="1" applyAlignment="1">
      <alignment horizontal="center"/>
    </xf>
    <xf numFmtId="0" fontId="46" fillId="0" borderId="2" xfId="0" applyFont="1" applyBorder="1" applyAlignment="1">
      <alignment horizontal="left" vertical="center" wrapText="1"/>
    </xf>
    <xf numFmtId="10" fontId="46" fillId="0" borderId="3" xfId="0" applyNumberFormat="1" applyFont="1" applyBorder="1" applyAlignment="1">
      <alignment horizontal="center" vertical="center"/>
    </xf>
    <xf numFmtId="10" fontId="46" fillId="0" borderId="11" xfId="0" applyNumberFormat="1" applyFont="1" applyBorder="1" applyAlignment="1">
      <alignment horizontal="center" vertical="center"/>
    </xf>
    <xf numFmtId="0" fontId="46" fillId="0" borderId="5" xfId="0" applyFont="1" applyBorder="1" applyAlignment="1">
      <alignment horizontal="left" vertical="center" wrapText="1"/>
    </xf>
    <xf numFmtId="0" fontId="47" fillId="0" borderId="0" xfId="0" applyFont="1" applyAlignment="1">
      <alignment horizontal="left"/>
    </xf>
    <xf numFmtId="0" fontId="47" fillId="0" borderId="0" xfId="0" applyFont="1" applyAlignment="1">
      <alignment horizontal="center"/>
    </xf>
    <xf numFmtId="2" fontId="20" fillId="0" borderId="5" xfId="0" applyNumberFormat="1" applyFont="1" applyBorder="1" applyAlignment="1">
      <alignment horizontal="center" vertical="center"/>
    </xf>
    <xf numFmtId="2" fontId="20" fillId="0" borderId="6" xfId="0" applyNumberFormat="1" applyFont="1" applyBorder="1" applyAlignment="1">
      <alignment horizontal="center" vertical="center"/>
    </xf>
    <xf numFmtId="2" fontId="20" fillId="0" borderId="7" xfId="0" applyNumberFormat="1" applyFont="1" applyBorder="1" applyAlignment="1">
      <alignment horizontal="center" vertical="center"/>
    </xf>
    <xf numFmtId="0" fontId="46" fillId="0" borderId="9" xfId="0" applyFont="1" applyBorder="1" applyAlignment="1">
      <alignment horizontal="left" vertical="center" indent="6"/>
    </xf>
    <xf numFmtId="2" fontId="46" fillId="0" borderId="5" xfId="0" applyNumberFormat="1" applyFont="1" applyBorder="1" applyAlignment="1">
      <alignment horizontal="center" vertical="center"/>
    </xf>
    <xf numFmtId="2" fontId="46" fillId="0" borderId="6" xfId="0" applyNumberFormat="1" applyFont="1" applyBorder="1" applyAlignment="1">
      <alignment horizontal="center" vertical="center"/>
    </xf>
    <xf numFmtId="1" fontId="46" fillId="0" borderId="5" xfId="0" applyNumberFormat="1" applyFont="1" applyBorder="1" applyAlignment="1">
      <alignment horizontal="center" vertical="center"/>
    </xf>
    <xf numFmtId="1" fontId="46" fillId="0" borderId="6" xfId="0" applyNumberFormat="1" applyFont="1" applyBorder="1" applyAlignment="1">
      <alignment horizontal="center" vertical="center"/>
    </xf>
    <xf numFmtId="2" fontId="46" fillId="0" borderId="7" xfId="0" applyNumberFormat="1" applyFont="1" applyBorder="1" applyAlignment="1">
      <alignment horizontal="center" vertical="center"/>
    </xf>
    <xf numFmtId="3" fontId="20" fillId="0" borderId="5" xfId="0" applyNumberFormat="1" applyFont="1" applyBorder="1" applyAlignment="1">
      <alignment horizontal="center" vertical="center"/>
    </xf>
    <xf numFmtId="173" fontId="46" fillId="0" borderId="0" xfId="0" applyNumberFormat="1" applyFont="1" applyAlignment="1">
      <alignment horizontal="center" vertical="center" wrapText="1" readingOrder="1"/>
    </xf>
    <xf numFmtId="2" fontId="46" fillId="0" borderId="17" xfId="0" applyNumberFormat="1" applyFont="1" applyBorder="1" applyAlignment="1">
      <alignment horizontal="center" vertical="center" wrapText="1" readingOrder="1"/>
    </xf>
    <xf numFmtId="173" fontId="46" fillId="0" borderId="17" xfId="0" applyNumberFormat="1" applyFont="1" applyBorder="1" applyAlignment="1">
      <alignment horizontal="center" vertical="center" wrapText="1" readingOrder="1"/>
    </xf>
    <xf numFmtId="1" fontId="46" fillId="0" borderId="6" xfId="0" applyNumberFormat="1" applyFont="1" applyBorder="1" applyAlignment="1">
      <alignment horizontal="center" vertical="center" wrapText="1" readingOrder="1"/>
    </xf>
    <xf numFmtId="165" fontId="46" fillId="0" borderId="8" xfId="0" applyNumberFormat="1" applyFont="1" applyBorder="1" applyAlignment="1">
      <alignment horizontal="center"/>
    </xf>
    <xf numFmtId="165" fontId="43" fillId="0" borderId="8" xfId="0" applyNumberFormat="1" applyFont="1" applyBorder="1" applyAlignment="1">
      <alignment horizontal="center"/>
    </xf>
    <xf numFmtId="165" fontId="43" fillId="0" borderId="4" xfId="0" applyNumberFormat="1" applyFont="1" applyBorder="1" applyAlignment="1">
      <alignment horizontal="center"/>
    </xf>
    <xf numFmtId="165" fontId="46" fillId="2" borderId="8" xfId="0" applyNumberFormat="1" applyFont="1" applyFill="1" applyBorder="1" applyAlignment="1">
      <alignment horizontal="center"/>
    </xf>
    <xf numFmtId="165" fontId="43" fillId="2" borderId="8" xfId="0" applyNumberFormat="1" applyFont="1" applyFill="1" applyBorder="1" applyAlignment="1">
      <alignment horizontal="center"/>
    </xf>
    <xf numFmtId="174" fontId="46" fillId="0" borderId="9" xfId="0" applyNumberFormat="1" applyFont="1" applyBorder="1" applyAlignment="1">
      <alignment horizontal="center"/>
    </xf>
    <xf numFmtId="174" fontId="46" fillId="0" borderId="0" xfId="0" applyNumberFormat="1" applyFont="1" applyAlignment="1">
      <alignment horizontal="center"/>
    </xf>
    <xf numFmtId="174" fontId="46" fillId="0" borderId="10" xfId="0" applyNumberFormat="1" applyFont="1" applyBorder="1" applyAlignment="1">
      <alignment horizontal="center"/>
    </xf>
    <xf numFmtId="165" fontId="46" fillId="0" borderId="10" xfId="0" applyNumberFormat="1" applyFont="1" applyBorder="1" applyAlignment="1">
      <alignment horizontal="center" vertical="center"/>
    </xf>
    <xf numFmtId="1" fontId="46" fillId="2" borderId="9" xfId="0" applyNumberFormat="1" applyFont="1" applyFill="1" applyBorder="1" applyAlignment="1">
      <alignment horizontal="right" vertical="center"/>
    </xf>
    <xf numFmtId="1" fontId="46" fillId="2" borderId="0" xfId="0" applyNumberFormat="1" applyFont="1" applyFill="1" applyAlignment="1">
      <alignment horizontal="right" vertical="center"/>
    </xf>
    <xf numFmtId="1" fontId="46" fillId="2" borderId="10" xfId="0" applyNumberFormat="1" applyFont="1" applyFill="1" applyBorder="1" applyAlignment="1">
      <alignment horizontal="right" vertical="center"/>
    </xf>
    <xf numFmtId="1" fontId="46" fillId="2" borderId="0" xfId="0" applyNumberFormat="1" applyFont="1" applyFill="1" applyAlignment="1">
      <alignment vertical="center"/>
    </xf>
    <xf numFmtId="165" fontId="46" fillId="0" borderId="2" xfId="0" applyNumberFormat="1" applyFont="1" applyBorder="1" applyAlignment="1">
      <alignment horizontal="right" vertical="center"/>
    </xf>
    <xf numFmtId="165" fontId="46" fillId="0" borderId="3" xfId="0" applyNumberFormat="1" applyFont="1" applyBorder="1" applyAlignment="1">
      <alignment horizontal="right" vertical="center"/>
    </xf>
    <xf numFmtId="165" fontId="46" fillId="0" borderId="11" xfId="0" applyNumberFormat="1" applyFont="1" applyBorder="1" applyAlignment="1">
      <alignment horizontal="right" vertical="center"/>
    </xf>
    <xf numFmtId="165" fontId="46" fillId="0" borderId="9" xfId="0" applyNumberFormat="1" applyFont="1" applyBorder="1" applyAlignment="1">
      <alignment horizontal="right" vertical="center"/>
    </xf>
    <xf numFmtId="165" fontId="46" fillId="0" borderId="0" xfId="0" applyNumberFormat="1" applyFont="1" applyAlignment="1">
      <alignment horizontal="right" vertical="center"/>
    </xf>
    <xf numFmtId="165" fontId="46" fillId="0" borderId="10" xfId="0" applyNumberFormat="1" applyFont="1" applyBorder="1" applyAlignment="1">
      <alignment horizontal="right" vertical="center"/>
    </xf>
    <xf numFmtId="165" fontId="46" fillId="2" borderId="9" xfId="0" applyNumberFormat="1" applyFont="1" applyFill="1" applyBorder="1" applyAlignment="1">
      <alignment horizontal="right" vertical="center"/>
    </xf>
    <xf numFmtId="165" fontId="46" fillId="2" borderId="0" xfId="0" applyNumberFormat="1" applyFont="1" applyFill="1" applyAlignment="1">
      <alignment horizontal="right" vertical="center"/>
    </xf>
    <xf numFmtId="165" fontId="46" fillId="2" borderId="10" xfId="0" applyNumberFormat="1" applyFont="1" applyFill="1" applyBorder="1" applyAlignment="1">
      <alignment horizontal="right" vertical="center"/>
    </xf>
    <xf numFmtId="165" fontId="46" fillId="2" borderId="1" xfId="0" applyNumberFormat="1" applyFont="1" applyFill="1" applyBorder="1" applyAlignment="1">
      <alignment horizontal="center" vertical="center"/>
    </xf>
    <xf numFmtId="165" fontId="46" fillId="2" borderId="8" xfId="0" applyNumberFormat="1" applyFont="1" applyFill="1" applyBorder="1" applyAlignment="1">
      <alignment horizontal="center" vertical="center"/>
    </xf>
    <xf numFmtId="165" fontId="43" fillId="2" borderId="8" xfId="0" applyNumberFormat="1" applyFont="1" applyFill="1" applyBorder="1" applyAlignment="1">
      <alignment horizontal="center" vertical="center"/>
    </xf>
    <xf numFmtId="165" fontId="46" fillId="0" borderId="8" xfId="0" applyNumberFormat="1" applyFont="1" applyBorder="1" applyAlignment="1">
      <alignment horizontal="center" vertical="center"/>
    </xf>
    <xf numFmtId="165" fontId="43" fillId="0" borderId="4" xfId="0" applyNumberFormat="1" applyFont="1" applyBorder="1" applyAlignment="1">
      <alignment horizontal="center" vertical="center"/>
    </xf>
    <xf numFmtId="165" fontId="46" fillId="0" borderId="3" xfId="0" applyNumberFormat="1" applyFont="1" applyBorder="1" applyAlignment="1">
      <alignment vertical="center"/>
    </xf>
    <xf numFmtId="165" fontId="46" fillId="0" borderId="0" xfId="0" applyNumberFormat="1" applyFont="1" applyAlignment="1">
      <alignment vertical="center"/>
    </xf>
    <xf numFmtId="165" fontId="46" fillId="0" borderId="6" xfId="0" applyNumberFormat="1" applyFont="1" applyBorder="1" applyAlignment="1">
      <alignment vertical="center"/>
    </xf>
    <xf numFmtId="165" fontId="43" fillId="2" borderId="4" xfId="0" applyNumberFormat="1" applyFont="1" applyFill="1" applyBorder="1" applyAlignment="1">
      <alignment horizontal="center" vertical="center"/>
    </xf>
    <xf numFmtId="165" fontId="52" fillId="0" borderId="8" xfId="0" applyNumberFormat="1" applyFont="1" applyBorder="1" applyAlignment="1">
      <alignment horizontal="center"/>
    </xf>
    <xf numFmtId="165" fontId="53" fillId="0" borderId="16" xfId="0" applyNumberFormat="1" applyFont="1" applyBorder="1" applyAlignment="1">
      <alignment horizontal="center"/>
    </xf>
    <xf numFmtId="165" fontId="53" fillId="0" borderId="37" xfId="0" applyNumberFormat="1" applyFont="1" applyBorder="1" applyAlignment="1">
      <alignment horizontal="center"/>
    </xf>
    <xf numFmtId="1" fontId="55" fillId="0" borderId="9" xfId="0" applyNumberFormat="1" applyFont="1" applyBorder="1" applyAlignment="1">
      <alignment horizontal="center" vertical="center"/>
    </xf>
    <xf numFmtId="1" fontId="55" fillId="0" borderId="0" xfId="0" applyNumberFormat="1" applyFont="1" applyAlignment="1">
      <alignment horizontal="center" vertical="center"/>
    </xf>
    <xf numFmtId="9" fontId="55" fillId="0" borderId="15" xfId="0" applyNumberFormat="1" applyFont="1" applyBorder="1" applyAlignment="1">
      <alignment horizontal="center"/>
    </xf>
    <xf numFmtId="1" fontId="55" fillId="0" borderId="0" xfId="0" applyNumberFormat="1" applyFont="1" applyAlignment="1">
      <alignment vertical="center"/>
    </xf>
    <xf numFmtId="1" fontId="55" fillId="2" borderId="0" xfId="0" applyNumberFormat="1" applyFont="1" applyFill="1" applyAlignment="1">
      <alignment vertical="center"/>
    </xf>
    <xf numFmtId="165" fontId="52" fillId="0" borderId="9" xfId="2" applyNumberFormat="1" applyFont="1" applyBorder="1" applyAlignment="1">
      <alignment horizontal="center" wrapText="1"/>
    </xf>
    <xf numFmtId="165" fontId="52" fillId="0" borderId="9" xfId="2" applyNumberFormat="1" applyFont="1" applyBorder="1" applyAlignment="1">
      <alignment horizontal="center" vertical="center" wrapText="1"/>
    </xf>
    <xf numFmtId="165" fontId="32" fillId="0" borderId="0" xfId="2" applyNumberFormat="1" applyFont="1" applyAlignment="1">
      <alignment horizontal="center" wrapText="1"/>
    </xf>
    <xf numFmtId="165" fontId="11" fillId="10" borderId="0" xfId="2" applyNumberFormat="1" applyFont="1" applyFill="1" applyBorder="1" applyAlignment="1">
      <alignment horizontal="centerContinuous" vertical="center"/>
    </xf>
    <xf numFmtId="165" fontId="18" fillId="10" borderId="0" xfId="2" applyNumberFormat="1" applyFont="1" applyFill="1" applyBorder="1" applyAlignment="1">
      <alignment horizontal="centerContinuous" vertical="center"/>
    </xf>
    <xf numFmtId="165" fontId="18" fillId="10" borderId="9" xfId="2" applyNumberFormat="1" applyFont="1" applyFill="1" applyBorder="1" applyAlignment="1">
      <alignment horizontal="centerContinuous" vertical="center"/>
    </xf>
    <xf numFmtId="165" fontId="18" fillId="10" borderId="10" xfId="2" applyNumberFormat="1" applyFont="1" applyFill="1" applyBorder="1" applyAlignment="1">
      <alignment horizontal="centerContinuous" vertical="center"/>
    </xf>
    <xf numFmtId="165" fontId="11" fillId="10" borderId="9" xfId="2" applyNumberFormat="1" applyFont="1" applyFill="1" applyBorder="1" applyAlignment="1">
      <alignment horizontal="centerContinuous" vertical="center"/>
    </xf>
    <xf numFmtId="165" fontId="82" fillId="0" borderId="0" xfId="2" applyNumberFormat="1" applyFont="1" applyFill="1" applyBorder="1" applyAlignment="1">
      <alignment horizontal="centerContinuous" vertical="center"/>
    </xf>
    <xf numFmtId="165" fontId="82" fillId="0" borderId="10" xfId="2" applyNumberFormat="1" applyFont="1" applyFill="1" applyBorder="1" applyAlignment="1">
      <alignment horizontal="centerContinuous" vertical="center"/>
    </xf>
    <xf numFmtId="165" fontId="82" fillId="0" borderId="9" xfId="2" applyNumberFormat="1" applyFont="1" applyFill="1" applyBorder="1" applyAlignment="1">
      <alignment horizontal="centerContinuous" vertical="center"/>
    </xf>
    <xf numFmtId="165" fontId="18" fillId="0" borderId="0" xfId="2" applyNumberFormat="1" applyFont="1" applyFill="1" applyBorder="1" applyAlignment="1">
      <alignment horizontal="centerContinuous" vertical="center"/>
    </xf>
    <xf numFmtId="165" fontId="11" fillId="10" borderId="10" xfId="2" applyNumberFormat="1" applyFont="1" applyFill="1" applyBorder="1" applyAlignment="1">
      <alignment horizontal="centerContinuous" vertical="center"/>
    </xf>
    <xf numFmtId="165" fontId="11" fillId="0" borderId="9" xfId="2" applyNumberFormat="1" applyFont="1" applyFill="1" applyBorder="1" applyAlignment="1">
      <alignment horizontal="centerContinuous" vertical="center"/>
    </xf>
    <xf numFmtId="165" fontId="11" fillId="0" borderId="10" xfId="2" applyNumberFormat="1" applyFont="1" applyFill="1" applyBorder="1" applyAlignment="1">
      <alignment horizontal="centerContinuous" vertical="center"/>
    </xf>
    <xf numFmtId="165" fontId="18" fillId="0" borderId="10" xfId="2" applyNumberFormat="1" applyFont="1" applyFill="1" applyBorder="1" applyAlignment="1">
      <alignment horizontal="centerContinuous" vertical="center"/>
    </xf>
    <xf numFmtId="165" fontId="11" fillId="11" borderId="0" xfId="2" applyNumberFormat="1" applyFont="1" applyFill="1" applyBorder="1" applyAlignment="1">
      <alignment horizontal="centerContinuous" vertical="center"/>
    </xf>
    <xf numFmtId="165" fontId="11" fillId="11" borderId="10" xfId="2" applyNumberFormat="1" applyFont="1" applyFill="1" applyBorder="1" applyAlignment="1">
      <alignment horizontal="centerContinuous" vertical="center"/>
    </xf>
    <xf numFmtId="165" fontId="11" fillId="11" borderId="9" xfId="2" applyNumberFormat="1" applyFont="1" applyFill="1" applyBorder="1" applyAlignment="1">
      <alignment horizontal="centerContinuous" vertical="center"/>
    </xf>
    <xf numFmtId="165" fontId="2" fillId="0" borderId="0" xfId="2" applyNumberFormat="1" applyFont="1" applyFill="1" applyBorder="1" applyAlignment="1">
      <alignment horizontal="centerContinuous" vertical="center"/>
    </xf>
    <xf numFmtId="165" fontId="82" fillId="10" borderId="10" xfId="2" applyNumberFormat="1" applyFont="1" applyFill="1" applyBorder="1" applyAlignment="1">
      <alignment horizontal="centerContinuous" vertical="center"/>
    </xf>
    <xf numFmtId="165" fontId="2" fillId="10" borderId="0" xfId="2" applyNumberFormat="1" applyFont="1" applyFill="1" applyBorder="1" applyAlignment="1">
      <alignment horizontal="centerContinuous" vertical="center"/>
    </xf>
    <xf numFmtId="165" fontId="82" fillId="10" borderId="9" xfId="2" applyNumberFormat="1" applyFont="1" applyFill="1" applyBorder="1" applyAlignment="1">
      <alignment horizontal="centerContinuous" vertical="center"/>
    </xf>
    <xf numFmtId="165" fontId="82" fillId="0" borderId="5" xfId="2" applyNumberFormat="1" applyFont="1" applyFill="1" applyBorder="1" applyAlignment="1">
      <alignment horizontal="centerContinuous" vertical="center"/>
    </xf>
    <xf numFmtId="165" fontId="82" fillId="0" borderId="7" xfId="2" applyNumberFormat="1" applyFont="1" applyFill="1" applyBorder="1" applyAlignment="1">
      <alignment horizontal="centerContinuous" vertical="center"/>
    </xf>
    <xf numFmtId="165" fontId="82" fillId="11" borderId="9" xfId="2" applyNumberFormat="1" applyFont="1" applyFill="1" applyBorder="1" applyAlignment="1">
      <alignment horizontal="centerContinuous" vertical="center"/>
    </xf>
    <xf numFmtId="3" fontId="53" fillId="2" borderId="9" xfId="0" applyNumberFormat="1" applyFont="1" applyFill="1" applyBorder="1" applyAlignment="1">
      <alignment horizontal="center" vertical="center"/>
    </xf>
    <xf numFmtId="3" fontId="53" fillId="2" borderId="0" xfId="0" applyNumberFormat="1" applyFont="1" applyFill="1" applyAlignment="1">
      <alignment horizontal="center" vertical="center"/>
    </xf>
    <xf numFmtId="3" fontId="53" fillId="2" borderId="3" xfId="0" applyNumberFormat="1" applyFont="1" applyFill="1" applyBorder="1" applyAlignment="1">
      <alignment horizontal="center" vertical="center"/>
    </xf>
    <xf numFmtId="3" fontId="53" fillId="2" borderId="11" xfId="0" applyNumberFormat="1" applyFont="1" applyFill="1" applyBorder="1" applyAlignment="1">
      <alignment horizontal="center" vertical="center"/>
    </xf>
    <xf numFmtId="165" fontId="53" fillId="2" borderId="3" xfId="0" applyNumberFormat="1" applyFont="1" applyFill="1" applyBorder="1" applyAlignment="1">
      <alignment horizontal="center" vertical="center"/>
    </xf>
    <xf numFmtId="165" fontId="53" fillId="2" borderId="11" xfId="0" applyNumberFormat="1" applyFont="1" applyFill="1" applyBorder="1" applyAlignment="1">
      <alignment horizontal="center" vertical="center"/>
    </xf>
    <xf numFmtId="165" fontId="53" fillId="2" borderId="9" xfId="0" applyNumberFormat="1" applyFont="1" applyFill="1" applyBorder="1" applyAlignment="1">
      <alignment horizontal="center" vertical="center"/>
    </xf>
    <xf numFmtId="165" fontId="53" fillId="2" borderId="10" xfId="0" applyNumberFormat="1" applyFont="1" applyFill="1" applyBorder="1" applyAlignment="1">
      <alignment horizontal="center" vertical="center"/>
    </xf>
    <xf numFmtId="3" fontId="53" fillId="2" borderId="2" xfId="0" applyNumberFormat="1" applyFont="1" applyFill="1" applyBorder="1" applyAlignment="1">
      <alignment horizontal="center" vertical="center"/>
    </xf>
    <xf numFmtId="165" fontId="53" fillId="0" borderId="2" xfId="0" applyNumberFormat="1" applyFont="1" applyBorder="1" applyAlignment="1">
      <alignment horizontal="center" vertical="center"/>
    </xf>
    <xf numFmtId="165" fontId="53" fillId="0" borderId="11" xfId="0" applyNumberFormat="1" applyFont="1" applyBorder="1" applyAlignment="1">
      <alignment horizontal="center" vertical="center"/>
    </xf>
    <xf numFmtId="165" fontId="53" fillId="2" borderId="2" xfId="0" applyNumberFormat="1" applyFont="1" applyFill="1" applyBorder="1" applyAlignment="1">
      <alignment horizontal="center" vertical="center"/>
    </xf>
    <xf numFmtId="3" fontId="53" fillId="2" borderId="10" xfId="0" applyNumberFormat="1" applyFont="1" applyFill="1" applyBorder="1" applyAlignment="1">
      <alignment horizontal="center" vertical="center"/>
    </xf>
    <xf numFmtId="165" fontId="53" fillId="2" borderId="0" xfId="0" applyNumberFormat="1" applyFont="1" applyFill="1" applyAlignment="1">
      <alignment horizontal="center" vertical="center"/>
    </xf>
    <xf numFmtId="3" fontId="53" fillId="0" borderId="9" xfId="0" applyNumberFormat="1" applyFont="1" applyBorder="1" applyAlignment="1">
      <alignment horizontal="center" vertical="center"/>
    </xf>
    <xf numFmtId="3" fontId="53" fillId="0" borderId="0" xfId="0" applyNumberFormat="1" applyFont="1" applyAlignment="1">
      <alignment horizontal="center" vertical="center"/>
    </xf>
    <xf numFmtId="3" fontId="53" fillId="0" borderId="10" xfId="0" applyNumberFormat="1" applyFont="1" applyBorder="1" applyAlignment="1">
      <alignment horizontal="center" vertical="center"/>
    </xf>
    <xf numFmtId="165" fontId="53" fillId="0" borderId="9" xfId="0" applyNumberFormat="1" applyFont="1" applyBorder="1" applyAlignment="1">
      <alignment horizontal="center" vertical="center"/>
    </xf>
    <xf numFmtId="165" fontId="53" fillId="0" borderId="10" xfId="0" applyNumberFormat="1" applyFont="1" applyBorder="1" applyAlignment="1">
      <alignment horizontal="center" vertical="center"/>
    </xf>
    <xf numFmtId="3" fontId="52" fillId="0" borderId="9" xfId="0" applyNumberFormat="1" applyFont="1" applyBorder="1" applyAlignment="1">
      <alignment horizontal="center" vertical="center"/>
    </xf>
    <xf numFmtId="3" fontId="52" fillId="0" borderId="0" xfId="0" applyNumberFormat="1" applyFont="1" applyAlignment="1">
      <alignment horizontal="center" vertical="center"/>
    </xf>
    <xf numFmtId="3" fontId="52" fillId="2" borderId="0" xfId="0" applyNumberFormat="1" applyFont="1" applyFill="1" applyAlignment="1">
      <alignment horizontal="center" vertical="center"/>
    </xf>
    <xf numFmtId="3" fontId="52" fillId="2" borderId="10" xfId="0" applyNumberFormat="1" applyFont="1" applyFill="1" applyBorder="1" applyAlignment="1">
      <alignment horizontal="center" vertical="center"/>
    </xf>
    <xf numFmtId="165" fontId="11" fillId="10" borderId="0" xfId="2" applyNumberFormat="1" applyFont="1" applyFill="1" applyBorder="1" applyAlignment="1">
      <alignment horizontal="center" vertical="center"/>
    </xf>
    <xf numFmtId="165" fontId="18" fillId="0" borderId="0" xfId="2" applyNumberFormat="1" applyFont="1" applyFill="1" applyBorder="1" applyAlignment="1">
      <alignment horizontal="center" vertical="center"/>
    </xf>
    <xf numFmtId="165" fontId="18" fillId="10" borderId="9" xfId="2" applyNumberFormat="1" applyFont="1" applyFill="1" applyBorder="1" applyAlignment="1">
      <alignment horizontal="center" vertical="center"/>
    </xf>
    <xf numFmtId="165" fontId="18" fillId="10" borderId="10" xfId="2" applyNumberFormat="1" applyFont="1" applyFill="1" applyBorder="1" applyAlignment="1">
      <alignment horizontal="center" vertical="center"/>
    </xf>
    <xf numFmtId="3" fontId="52" fillId="0" borderId="10" xfId="0" applyNumberFormat="1" applyFont="1" applyBorder="1" applyAlignment="1">
      <alignment horizontal="center" vertical="center"/>
    </xf>
    <xf numFmtId="165" fontId="11" fillId="0" borderId="9" xfId="2" applyNumberFormat="1" applyFont="1" applyFill="1" applyBorder="1" applyAlignment="1">
      <alignment horizontal="center" vertical="center"/>
    </xf>
    <xf numFmtId="165" fontId="83" fillId="11" borderId="10" xfId="2" applyNumberFormat="1" applyFont="1" applyFill="1" applyBorder="1" applyAlignment="1">
      <alignment horizontal="center" vertical="center"/>
    </xf>
    <xf numFmtId="165" fontId="52" fillId="0" borderId="0" xfId="0" applyNumberFormat="1" applyFont="1" applyAlignment="1">
      <alignment horizontal="center" vertical="center"/>
    </xf>
    <xf numFmtId="165" fontId="18" fillId="11" borderId="0" xfId="2" applyNumberFormat="1" applyFont="1" applyFill="1" applyBorder="1" applyAlignment="1">
      <alignment horizontal="center" vertical="center"/>
    </xf>
    <xf numFmtId="165" fontId="83" fillId="0" borderId="10" xfId="2" applyNumberFormat="1" applyFont="1" applyFill="1" applyBorder="1" applyAlignment="1">
      <alignment horizontal="center" vertical="center"/>
    </xf>
    <xf numFmtId="165" fontId="52" fillId="0" borderId="9" xfId="0" applyNumberFormat="1" applyFont="1" applyBorder="1" applyAlignment="1">
      <alignment horizontal="center" vertical="center"/>
    </xf>
    <xf numFmtId="165" fontId="82" fillId="0" borderId="9" xfId="2" applyNumberFormat="1" applyFont="1" applyFill="1" applyBorder="1" applyAlignment="1">
      <alignment horizontal="center" vertical="center"/>
    </xf>
    <xf numFmtId="165" fontId="82" fillId="0" borderId="10" xfId="2" applyNumberFormat="1" applyFont="1" applyFill="1" applyBorder="1" applyAlignment="1">
      <alignment horizontal="center" vertical="center"/>
    </xf>
    <xf numFmtId="165" fontId="53" fillId="0" borderId="0" xfId="0" applyNumberFormat="1" applyFont="1" applyAlignment="1">
      <alignment horizontal="center" vertical="center"/>
    </xf>
    <xf numFmtId="165" fontId="11" fillId="11" borderId="9" xfId="2" applyNumberFormat="1" applyFont="1" applyFill="1" applyBorder="1" applyAlignment="1">
      <alignment horizontal="center" vertical="center"/>
    </xf>
    <xf numFmtId="165" fontId="11" fillId="0" borderId="10" xfId="2" applyNumberFormat="1" applyFont="1" applyFill="1" applyBorder="1" applyAlignment="1">
      <alignment horizontal="center" vertical="center"/>
    </xf>
    <xf numFmtId="165" fontId="11" fillId="10" borderId="10" xfId="2" applyNumberFormat="1" applyFont="1" applyFill="1" applyBorder="1" applyAlignment="1">
      <alignment horizontal="center" vertical="center"/>
    </xf>
    <xf numFmtId="165" fontId="18" fillId="0" borderId="10" xfId="2" applyNumberFormat="1" applyFont="1" applyFill="1" applyBorder="1" applyAlignment="1">
      <alignment horizontal="center" vertical="center"/>
    </xf>
    <xf numFmtId="165" fontId="11" fillId="11" borderId="0" xfId="2" applyNumberFormat="1" applyFont="1" applyFill="1" applyBorder="1" applyAlignment="1">
      <alignment horizontal="center" vertical="center"/>
    </xf>
    <xf numFmtId="165" fontId="11" fillId="11" borderId="10" xfId="2" applyNumberFormat="1" applyFont="1" applyFill="1" applyBorder="1" applyAlignment="1">
      <alignment horizontal="center" vertical="center"/>
    </xf>
    <xf numFmtId="165" fontId="2" fillId="0" borderId="0" xfId="2" applyNumberFormat="1" applyFont="1" applyFill="1" applyBorder="1" applyAlignment="1">
      <alignment horizontal="center" vertical="center"/>
    </xf>
    <xf numFmtId="165" fontId="82" fillId="10" borderId="10" xfId="2" applyNumberFormat="1" applyFont="1" applyFill="1" applyBorder="1" applyAlignment="1">
      <alignment horizontal="center" vertical="center"/>
    </xf>
    <xf numFmtId="0" fontId="53" fillId="0" borderId="0" xfId="0" applyFont="1" applyAlignment="1">
      <alignment horizontal="center" vertical="center"/>
    </xf>
    <xf numFmtId="0" fontId="53" fillId="2" borderId="0" xfId="0" applyFont="1" applyFill="1" applyAlignment="1">
      <alignment horizontal="center" vertical="center"/>
    </xf>
    <xf numFmtId="0" fontId="53" fillId="2" borderId="10" xfId="0" applyFont="1" applyFill="1" applyBorder="1" applyAlignment="1">
      <alignment horizontal="center" vertical="center"/>
    </xf>
    <xf numFmtId="165" fontId="2" fillId="0" borderId="9" xfId="2" applyNumberFormat="1" applyFont="1" applyFill="1" applyBorder="1" applyAlignment="1">
      <alignment horizontal="center" vertical="center"/>
    </xf>
    <xf numFmtId="0" fontId="53" fillId="2" borderId="6" xfId="0" applyFont="1" applyFill="1" applyBorder="1" applyAlignment="1">
      <alignment horizontal="center" vertical="center"/>
    </xf>
    <xf numFmtId="0" fontId="53" fillId="0" borderId="6" xfId="0" applyFont="1" applyBorder="1" applyAlignment="1">
      <alignment horizontal="center" vertical="center"/>
    </xf>
    <xf numFmtId="0" fontId="53" fillId="2" borderId="7" xfId="0" applyFont="1" applyFill="1" applyBorder="1" applyAlignment="1">
      <alignment horizontal="center" vertical="center"/>
    </xf>
    <xf numFmtId="165" fontId="53" fillId="0" borderId="5" xfId="0" applyNumberFormat="1" applyFont="1" applyBorder="1" applyAlignment="1">
      <alignment horizontal="center" vertical="center"/>
    </xf>
    <xf numFmtId="165" fontId="53" fillId="0" borderId="7" xfId="0" applyNumberFormat="1" applyFont="1" applyBorder="1" applyAlignment="1">
      <alignment horizontal="center" vertical="center"/>
    </xf>
    <xf numFmtId="165" fontId="82" fillId="11" borderId="5" xfId="2" applyNumberFormat="1" applyFont="1" applyFill="1" applyBorder="1" applyAlignment="1">
      <alignment horizontal="center" vertical="center"/>
    </xf>
    <xf numFmtId="165" fontId="82" fillId="11" borderId="7" xfId="2" applyNumberFormat="1" applyFont="1" applyFill="1" applyBorder="1" applyAlignment="1">
      <alignment horizontal="center" vertical="center"/>
    </xf>
    <xf numFmtId="165" fontId="53" fillId="0" borderId="6" xfId="0" applyNumberFormat="1" applyFont="1" applyBorder="1" applyAlignment="1">
      <alignment horizontal="center" vertical="center"/>
    </xf>
    <xf numFmtId="3" fontId="53" fillId="0" borderId="13" xfId="0" applyNumberFormat="1" applyFont="1" applyBorder="1" applyAlignment="1">
      <alignment horizontal="center" vertical="center"/>
    </xf>
    <xf numFmtId="3" fontId="53" fillId="2" borderId="13" xfId="0" applyNumberFormat="1" applyFont="1" applyFill="1" applyBorder="1" applyAlignment="1">
      <alignment horizontal="center" vertical="center"/>
    </xf>
    <xf numFmtId="3" fontId="53" fillId="2" borderId="15" xfId="0" applyNumberFormat="1" applyFont="1" applyFill="1" applyBorder="1" applyAlignment="1">
      <alignment horizontal="center" vertical="center"/>
    </xf>
    <xf numFmtId="165" fontId="53" fillId="0" borderId="14" xfId="0" applyNumberFormat="1" applyFont="1" applyBorder="1" applyAlignment="1">
      <alignment horizontal="center" vertical="center"/>
    </xf>
    <xf numFmtId="165" fontId="53" fillId="0" borderId="15" xfId="0" applyNumberFormat="1" applyFont="1" applyBorder="1" applyAlignment="1">
      <alignment horizontal="center" vertical="center"/>
    </xf>
    <xf numFmtId="165" fontId="53" fillId="0" borderId="13" xfId="0" applyNumberFormat="1" applyFont="1" applyBorder="1" applyAlignment="1">
      <alignment horizontal="center" vertical="center"/>
    </xf>
    <xf numFmtId="3" fontId="43" fillId="0" borderId="13" xfId="0" applyNumberFormat="1" applyFont="1" applyBorder="1"/>
    <xf numFmtId="3" fontId="43" fillId="0" borderId="14" xfId="0" applyNumberFormat="1" applyFont="1" applyBorder="1"/>
    <xf numFmtId="3" fontId="52" fillId="0" borderId="10" xfId="0" applyNumberFormat="1" applyFont="1" applyBorder="1"/>
    <xf numFmtId="3" fontId="52" fillId="0" borderId="11" xfId="0" applyNumberFormat="1" applyFont="1" applyBorder="1"/>
    <xf numFmtId="3" fontId="46" fillId="0" borderId="3" xfId="0" applyNumberFormat="1" applyFont="1" applyBorder="1"/>
    <xf numFmtId="3" fontId="46" fillId="0" borderId="2" xfId="0" applyNumberFormat="1" applyFont="1" applyBorder="1"/>
    <xf numFmtId="3" fontId="43" fillId="0" borderId="13" xfId="0" applyNumberFormat="1" applyFont="1" applyBorder="1" applyAlignment="1">
      <alignment vertical="center"/>
    </xf>
    <xf numFmtId="3" fontId="52" fillId="0" borderId="0" xfId="0" applyNumberFormat="1" applyFont="1" applyAlignment="1">
      <alignment vertical="center"/>
    </xf>
    <xf numFmtId="3" fontId="46" fillId="0" borderId="10" xfId="0" applyNumberFormat="1" applyFont="1" applyBorder="1"/>
    <xf numFmtId="3" fontId="46" fillId="0" borderId="6" xfId="0" applyNumberFormat="1" applyFont="1" applyBorder="1"/>
    <xf numFmtId="3" fontId="46" fillId="0" borderId="7" xfId="0" applyNumberFormat="1" applyFont="1" applyBorder="1"/>
    <xf numFmtId="3" fontId="52" fillId="0" borderId="2" xfId="0" applyNumberFormat="1" applyFont="1" applyBorder="1"/>
    <xf numFmtId="3" fontId="52" fillId="0" borderId="3" xfId="0" applyNumberFormat="1" applyFont="1" applyBorder="1"/>
    <xf numFmtId="3" fontId="52" fillId="0" borderId="9" xfId="0" applyNumberFormat="1" applyFont="1" applyBorder="1"/>
    <xf numFmtId="3" fontId="52" fillId="0" borderId="0" xfId="0" applyNumberFormat="1" applyFont="1"/>
    <xf numFmtId="3" fontId="53" fillId="0" borderId="14" xfId="0" applyNumberFormat="1" applyFont="1" applyBorder="1" applyAlignment="1">
      <alignment vertical="center"/>
    </xf>
    <xf numFmtId="10" fontId="47" fillId="0" borderId="0" xfId="0" applyNumberFormat="1" applyFont="1"/>
    <xf numFmtId="10" fontId="47" fillId="0" borderId="6" xfId="0" applyNumberFormat="1" applyFont="1" applyBorder="1"/>
    <xf numFmtId="0" fontId="46" fillId="2" borderId="6" xfId="0" applyFont="1" applyFill="1" applyBorder="1" applyAlignment="1">
      <alignment horizontal="center"/>
    </xf>
    <xf numFmtId="10" fontId="43" fillId="0" borderId="6" xfId="0" applyNumberFormat="1" applyFont="1" applyBorder="1" applyAlignment="1">
      <alignment horizontal="center" vertical="center"/>
    </xf>
    <xf numFmtId="10" fontId="46" fillId="2" borderId="0" xfId="0" applyNumberFormat="1" applyFont="1" applyFill="1" applyAlignment="1">
      <alignment horizontal="center"/>
    </xf>
    <xf numFmtId="10" fontId="46" fillId="2" borderId="10" xfId="0" applyNumberFormat="1" applyFont="1" applyFill="1" applyBorder="1" applyAlignment="1">
      <alignment horizontal="center"/>
    </xf>
    <xf numFmtId="10" fontId="46" fillId="2" borderId="2" xfId="2" applyNumberFormat="1" applyFont="1" applyFill="1" applyBorder="1" applyAlignment="1">
      <alignment horizontal="center"/>
    </xf>
    <xf numFmtId="10" fontId="46" fillId="2" borderId="5" xfId="2" applyNumberFormat="1" applyFont="1" applyFill="1" applyBorder="1" applyAlignment="1">
      <alignment horizontal="center" vertical="center"/>
    </xf>
    <xf numFmtId="10" fontId="46" fillId="2" borderId="6" xfId="0" applyNumberFormat="1" applyFont="1" applyFill="1" applyBorder="1" applyAlignment="1">
      <alignment horizontal="center" vertical="center"/>
    </xf>
    <xf numFmtId="0" fontId="46" fillId="2" borderId="6" xfId="0" applyFont="1" applyFill="1" applyBorder="1" applyAlignment="1">
      <alignment horizontal="center" vertical="center"/>
    </xf>
    <xf numFmtId="10" fontId="46" fillId="2" borderId="5" xfId="0" applyNumberFormat="1" applyFont="1" applyFill="1" applyBorder="1" applyAlignment="1">
      <alignment horizontal="center" vertical="center"/>
    </xf>
    <xf numFmtId="0" fontId="46" fillId="2" borderId="5" xfId="0" quotePrefix="1" applyFont="1" applyFill="1" applyBorder="1" applyAlignment="1">
      <alignment horizontal="center" vertical="center"/>
    </xf>
    <xf numFmtId="3" fontId="46" fillId="0" borderId="13" xfId="0" applyNumberFormat="1" applyFont="1" applyBorder="1" applyAlignment="1">
      <alignment vertical="center"/>
    </xf>
    <xf numFmtId="165" fontId="46" fillId="0" borderId="14" xfId="0" applyNumberFormat="1" applyFont="1" applyBorder="1" applyAlignment="1">
      <alignment horizontal="center" vertical="center"/>
    </xf>
    <xf numFmtId="165" fontId="46" fillId="0" borderId="13" xfId="0" applyNumberFormat="1" applyFont="1" applyBorder="1" applyAlignment="1">
      <alignment horizontal="center" vertical="center"/>
    </xf>
    <xf numFmtId="3" fontId="46" fillId="0" borderId="6" xfId="0" applyNumberFormat="1" applyFont="1" applyBorder="1" applyAlignment="1">
      <alignment vertical="center"/>
    </xf>
    <xf numFmtId="10" fontId="43" fillId="0" borderId="9" xfId="0" applyNumberFormat="1" applyFont="1" applyBorder="1" applyAlignment="1">
      <alignment vertical="center"/>
    </xf>
    <xf numFmtId="10" fontId="43" fillId="0" borderId="0" xfId="0" applyNumberFormat="1" applyFont="1" applyAlignment="1">
      <alignment vertical="center"/>
    </xf>
    <xf numFmtId="10" fontId="43" fillId="0" borderId="10" xfId="0" applyNumberFormat="1" applyFont="1" applyBorder="1" applyAlignment="1">
      <alignment vertical="center"/>
    </xf>
    <xf numFmtId="10" fontId="46" fillId="0" borderId="9" xfId="0" applyNumberFormat="1" applyFont="1" applyBorder="1" applyAlignment="1">
      <alignment vertical="center"/>
    </xf>
    <xf numFmtId="10" fontId="46" fillId="0" borderId="0" xfId="0" applyNumberFormat="1" applyFont="1" applyAlignment="1">
      <alignment vertical="center"/>
    </xf>
    <xf numFmtId="10" fontId="46" fillId="0" borderId="10" xfId="0" applyNumberFormat="1" applyFont="1" applyBorder="1" applyAlignment="1">
      <alignment vertical="center"/>
    </xf>
    <xf numFmtId="10" fontId="46" fillId="0" borderId="5" xfId="0" applyNumberFormat="1" applyFont="1" applyBorder="1" applyAlignment="1">
      <alignment horizontal="right" vertical="center"/>
    </xf>
    <xf numFmtId="165" fontId="43" fillId="0" borderId="13" xfId="0" applyNumberFormat="1" applyFont="1" applyBorder="1" applyAlignment="1">
      <alignment horizontal="center"/>
    </xf>
    <xf numFmtId="165" fontId="43" fillId="0" borderId="15" xfId="0" applyNumberFormat="1" applyFont="1" applyBorder="1" applyAlignment="1">
      <alignment horizontal="center"/>
    </xf>
    <xf numFmtId="165" fontId="52" fillId="0" borderId="3" xfId="0" applyNumberFormat="1" applyFont="1" applyBorder="1" applyAlignment="1">
      <alignment horizontal="center" vertical="center"/>
    </xf>
    <xf numFmtId="165" fontId="52" fillId="0" borderId="5" xfId="0" applyNumberFormat="1" applyFont="1" applyBorder="1" applyAlignment="1">
      <alignment horizontal="center" vertical="center"/>
    </xf>
    <xf numFmtId="165" fontId="52" fillId="0" borderId="6" xfId="0" applyNumberFormat="1" applyFont="1" applyBorder="1" applyAlignment="1">
      <alignment horizontal="center" vertical="center"/>
    </xf>
    <xf numFmtId="3" fontId="46" fillId="2" borderId="2" xfId="0" applyNumberFormat="1" applyFont="1" applyFill="1" applyBorder="1" applyAlignment="1">
      <alignment horizontal="center" vertical="center"/>
    </xf>
    <xf numFmtId="3" fontId="46" fillId="2" borderId="11" xfId="0" applyNumberFormat="1" applyFont="1" applyFill="1" applyBorder="1" applyAlignment="1">
      <alignment horizontal="center" vertical="center"/>
    </xf>
    <xf numFmtId="10" fontId="46" fillId="2" borderId="2" xfId="0" applyNumberFormat="1" applyFont="1" applyFill="1" applyBorder="1" applyAlignment="1">
      <alignment horizontal="center" vertical="center"/>
    </xf>
    <xf numFmtId="10" fontId="46" fillId="2" borderId="9" xfId="0" applyNumberFormat="1" applyFont="1" applyFill="1" applyBorder="1" applyAlignment="1">
      <alignment horizontal="center" vertical="center"/>
    </xf>
    <xf numFmtId="3" fontId="46" fillId="2" borderId="5" xfId="0" applyNumberFormat="1" applyFont="1" applyFill="1" applyBorder="1" applyAlignment="1">
      <alignment horizontal="center" vertical="center"/>
    </xf>
    <xf numFmtId="3" fontId="46" fillId="2" borderId="7" xfId="0" applyNumberFormat="1" applyFont="1" applyFill="1" applyBorder="1" applyAlignment="1">
      <alignment horizontal="center" vertical="center"/>
    </xf>
    <xf numFmtId="165" fontId="43" fillId="2" borderId="14" xfId="0" applyNumberFormat="1" applyFont="1" applyFill="1" applyBorder="1" applyAlignment="1">
      <alignment horizontal="center"/>
    </xf>
    <xf numFmtId="165" fontId="43" fillId="2" borderId="13" xfId="0" applyNumberFormat="1" applyFont="1" applyFill="1" applyBorder="1" applyAlignment="1">
      <alignment horizontal="center"/>
    </xf>
    <xf numFmtId="3" fontId="43" fillId="2" borderId="15" xfId="0" applyNumberFormat="1" applyFont="1" applyFill="1" applyBorder="1" applyAlignment="1">
      <alignment horizontal="center" vertical="center"/>
    </xf>
    <xf numFmtId="10" fontId="43" fillId="2" borderId="14" xfId="0" applyNumberFormat="1" applyFont="1" applyFill="1" applyBorder="1" applyAlignment="1">
      <alignment horizontal="center"/>
    </xf>
    <xf numFmtId="3" fontId="47" fillId="8" borderId="9" xfId="0" applyNumberFormat="1" applyFont="1" applyFill="1" applyBorder="1"/>
    <xf numFmtId="3" fontId="47" fillId="8" borderId="0" xfId="0" applyNumberFormat="1" applyFont="1" applyFill="1"/>
    <xf numFmtId="3" fontId="47" fillId="5" borderId="0" xfId="0" applyNumberFormat="1" applyFont="1" applyFill="1"/>
    <xf numFmtId="165" fontId="46" fillId="5" borderId="3" xfId="20" applyNumberFormat="1" applyFont="1" applyFill="1" applyBorder="1" applyAlignment="1">
      <alignment horizontal="center"/>
    </xf>
    <xf numFmtId="167" fontId="46" fillId="5" borderId="9" xfId="21" applyNumberFormat="1" applyFont="1" applyFill="1" applyBorder="1"/>
    <xf numFmtId="167" fontId="46" fillId="5" borderId="0" xfId="21" applyNumberFormat="1" applyFont="1" applyFill="1" applyBorder="1"/>
    <xf numFmtId="165" fontId="46" fillId="5" borderId="0" xfId="20" applyNumberFormat="1" applyFont="1" applyFill="1" applyAlignment="1">
      <alignment horizontal="center"/>
    </xf>
    <xf numFmtId="167" fontId="43" fillId="5" borderId="14" xfId="21" applyNumberFormat="1" applyFont="1" applyFill="1" applyBorder="1"/>
    <xf numFmtId="167" fontId="43" fillId="5" borderId="13" xfId="21" applyNumberFormat="1" applyFont="1" applyFill="1" applyBorder="1"/>
    <xf numFmtId="165" fontId="43" fillId="5" borderId="13" xfId="20" applyNumberFormat="1" applyFont="1" applyFill="1" applyBorder="1" applyAlignment="1">
      <alignment horizontal="center"/>
    </xf>
    <xf numFmtId="167" fontId="46" fillId="5" borderId="2" xfId="21" applyNumberFormat="1" applyFont="1" applyFill="1" applyBorder="1"/>
    <xf numFmtId="167" fontId="46" fillId="5" borderId="3" xfId="21" applyNumberFormat="1" applyFont="1" applyFill="1" applyBorder="1"/>
    <xf numFmtId="167" fontId="46" fillId="5" borderId="11" xfId="21" applyNumberFormat="1" applyFont="1" applyFill="1" applyBorder="1"/>
    <xf numFmtId="167" fontId="46" fillId="5" borderId="10" xfId="21" applyNumberFormat="1" applyFont="1" applyFill="1" applyBorder="1"/>
    <xf numFmtId="167" fontId="43" fillId="5" borderId="15" xfId="21" applyNumberFormat="1" applyFont="1" applyFill="1" applyBorder="1"/>
    <xf numFmtId="167" fontId="46" fillId="0" borderId="9" xfId="13" applyNumberFormat="1" applyFont="1" applyFill="1" applyBorder="1" applyAlignment="1">
      <alignment horizontal="right"/>
    </xf>
    <xf numFmtId="167" fontId="46" fillId="0" borderId="0" xfId="13" applyNumberFormat="1" applyFont="1" applyFill="1" applyBorder="1" applyAlignment="1">
      <alignment horizontal="right"/>
    </xf>
    <xf numFmtId="167" fontId="46" fillId="0" borderId="10" xfId="13" applyNumberFormat="1" applyFont="1" applyFill="1" applyBorder="1" applyAlignment="1">
      <alignment horizontal="right"/>
    </xf>
    <xf numFmtId="165" fontId="46" fillId="0" borderId="0" xfId="22" applyNumberFormat="1" applyFont="1" applyAlignment="1">
      <alignment horizontal="center"/>
    </xf>
    <xf numFmtId="165" fontId="46" fillId="0" borderId="3" xfId="22" applyNumberFormat="1" applyFont="1" applyBorder="1" applyAlignment="1">
      <alignment horizontal="center"/>
    </xf>
    <xf numFmtId="167" fontId="46" fillId="0" borderId="5" xfId="13" applyNumberFormat="1" applyFont="1" applyFill="1" applyBorder="1" applyAlignment="1">
      <alignment horizontal="right"/>
    </xf>
    <xf numFmtId="167" fontId="46" fillId="0" borderId="6" xfId="13" applyNumberFormat="1" applyFont="1" applyFill="1" applyBorder="1" applyAlignment="1">
      <alignment horizontal="right"/>
    </xf>
    <xf numFmtId="167" fontId="46" fillId="0" borderId="7" xfId="13" applyNumberFormat="1" applyFont="1" applyFill="1" applyBorder="1" applyAlignment="1">
      <alignment horizontal="right"/>
    </xf>
    <xf numFmtId="165" fontId="46" fillId="0" borderId="6" xfId="22" applyNumberFormat="1" applyFont="1" applyBorder="1" applyAlignment="1">
      <alignment horizontal="center"/>
    </xf>
    <xf numFmtId="167" fontId="46" fillId="0" borderId="14" xfId="13" applyNumberFormat="1" applyFont="1" applyFill="1" applyBorder="1" applyAlignment="1"/>
    <xf numFmtId="167" fontId="46" fillId="0" borderId="13" xfId="13" applyNumberFormat="1" applyFont="1" applyFill="1" applyBorder="1" applyAlignment="1"/>
    <xf numFmtId="167" fontId="46" fillId="0" borderId="15" xfId="13" applyNumberFormat="1" applyFont="1" applyFill="1" applyBorder="1" applyAlignment="1"/>
    <xf numFmtId="165" fontId="46" fillId="0" borderId="13" xfId="22" applyNumberFormat="1" applyFont="1" applyBorder="1" applyAlignment="1">
      <alignment horizontal="center"/>
    </xf>
    <xf numFmtId="165" fontId="46" fillId="0" borderId="0" xfId="0" applyNumberFormat="1" applyFont="1" applyAlignment="1">
      <alignment horizontal="right"/>
    </xf>
    <xf numFmtId="165" fontId="46" fillId="0" borderId="10" xfId="0" applyNumberFormat="1" applyFont="1" applyBorder="1" applyAlignment="1">
      <alignment horizontal="right"/>
    </xf>
    <xf numFmtId="165" fontId="46" fillId="0" borderId="6" xfId="0" applyNumberFormat="1" applyFont="1" applyBorder="1" applyAlignment="1">
      <alignment horizontal="right"/>
    </xf>
    <xf numFmtId="10" fontId="46" fillId="0" borderId="6" xfId="0" applyNumberFormat="1" applyFont="1" applyBorder="1" applyAlignment="1">
      <alignment horizontal="right"/>
    </xf>
    <xf numFmtId="10" fontId="46" fillId="0" borderId="7" xfId="0" applyNumberFormat="1" applyFont="1" applyBorder="1" applyAlignment="1">
      <alignment horizontal="right"/>
    </xf>
    <xf numFmtId="165" fontId="52" fillId="2" borderId="9" xfId="0" applyNumberFormat="1" applyFont="1" applyFill="1" applyBorder="1" applyAlignment="1">
      <alignment horizontal="center" wrapText="1"/>
    </xf>
    <xf numFmtId="165" fontId="52" fillId="2" borderId="0" xfId="0" applyNumberFormat="1" applyFont="1" applyFill="1" applyAlignment="1">
      <alignment horizontal="center"/>
    </xf>
    <xf numFmtId="165" fontId="47" fillId="0" borderId="9" xfId="0" applyNumberFormat="1" applyFont="1" applyBorder="1" applyAlignment="1">
      <alignment horizontal="center"/>
    </xf>
    <xf numFmtId="165" fontId="52" fillId="2" borderId="5" xfId="0" applyNumberFormat="1" applyFont="1" applyFill="1" applyBorder="1" applyAlignment="1">
      <alignment horizontal="center" wrapText="1"/>
    </xf>
    <xf numFmtId="165" fontId="52" fillId="2" borderId="6" xfId="2" applyNumberFormat="1" applyFont="1" applyFill="1" applyBorder="1" applyAlignment="1">
      <alignment horizontal="center"/>
    </xf>
    <xf numFmtId="165" fontId="52" fillId="2" borderId="6" xfId="0" applyNumberFormat="1" applyFont="1" applyFill="1" applyBorder="1" applyAlignment="1">
      <alignment horizontal="center"/>
    </xf>
    <xf numFmtId="165" fontId="47" fillId="0" borderId="5" xfId="0" applyNumberFormat="1" applyFont="1" applyBorder="1" applyAlignment="1">
      <alignment horizontal="center"/>
    </xf>
    <xf numFmtId="0" fontId="53" fillId="0" borderId="14" xfId="0" applyFont="1" applyBorder="1" applyAlignment="1">
      <alignment horizontal="center" wrapText="1"/>
    </xf>
    <xf numFmtId="0" fontId="53" fillId="2" borderId="13" xfId="0" applyFont="1" applyFill="1" applyBorder="1" applyAlignment="1">
      <alignment horizontal="center"/>
    </xf>
    <xf numFmtId="0" fontId="48" fillId="0" borderId="14" xfId="0" applyFont="1" applyBorder="1" applyAlignment="1">
      <alignment horizontal="center" vertical="center"/>
    </xf>
    <xf numFmtId="0" fontId="43" fillId="0" borderId="14" xfId="0" applyFont="1" applyBorder="1" applyAlignment="1">
      <alignment horizontal="center" wrapText="1"/>
    </xf>
    <xf numFmtId="0" fontId="43" fillId="2" borderId="13" xfId="0" applyFont="1" applyFill="1" applyBorder="1" applyAlignment="1">
      <alignment horizontal="center"/>
    </xf>
    <xf numFmtId="0" fontId="46" fillId="0" borderId="0" xfId="0" applyFont="1" applyAlignment="1">
      <alignment horizontal="right" vertical="center"/>
    </xf>
    <xf numFmtId="0" fontId="46" fillId="0" borderId="10" xfId="0" applyFont="1" applyBorder="1" applyAlignment="1">
      <alignment horizontal="right" vertical="center"/>
    </xf>
    <xf numFmtId="0" fontId="46" fillId="0" borderId="6" xfId="0" applyFont="1" applyBorder="1" applyAlignment="1">
      <alignment horizontal="right" vertical="center"/>
    </xf>
    <xf numFmtId="0" fontId="46" fillId="0" borderId="7" xfId="0" applyFont="1" applyBorder="1" applyAlignment="1">
      <alignment horizontal="right" vertical="center"/>
    </xf>
    <xf numFmtId="2" fontId="43" fillId="0" borderId="13" xfId="0" applyNumberFormat="1" applyFont="1" applyBorder="1" applyAlignment="1">
      <alignment horizontal="center" vertical="center"/>
    </xf>
    <xf numFmtId="0" fontId="43" fillId="0" borderId="15" xfId="0" applyFont="1" applyBorder="1" applyAlignment="1">
      <alignment horizontal="center" vertical="center"/>
    </xf>
    <xf numFmtId="0" fontId="46" fillId="0" borderId="14" xfId="0" applyFont="1" applyBorder="1" applyAlignment="1">
      <alignment horizontal="center"/>
    </xf>
    <xf numFmtId="0" fontId="46" fillId="0" borderId="13" xfId="0" applyFont="1" applyBorder="1" applyAlignment="1">
      <alignment horizontal="center"/>
    </xf>
    <xf numFmtId="165" fontId="43" fillId="0" borderId="8" xfId="0" applyNumberFormat="1" applyFont="1" applyBorder="1" applyAlignment="1">
      <alignment horizontal="center" vertical="center"/>
    </xf>
    <xf numFmtId="3" fontId="43" fillId="0" borderId="0" xfId="0" applyNumberFormat="1" applyFont="1" applyAlignment="1">
      <alignment horizontal="right" vertical="center"/>
    </xf>
    <xf numFmtId="166" fontId="46" fillId="5" borderId="9" xfId="13" applyNumberFormat="1" applyFont="1" applyFill="1" applyBorder="1" applyAlignment="1">
      <alignment horizontal="center" vertical="center" wrapText="1"/>
    </xf>
    <xf numFmtId="0" fontId="47" fillId="5" borderId="10" xfId="0" applyFont="1" applyFill="1" applyBorder="1" applyAlignment="1">
      <alignment horizontal="right"/>
    </xf>
    <xf numFmtId="3" fontId="46" fillId="0" borderId="9" xfId="0" applyNumberFormat="1" applyFont="1" applyBorder="1" applyAlignment="1">
      <alignment horizontal="right"/>
    </xf>
    <xf numFmtId="3" fontId="46" fillId="0" borderId="0" xfId="0" applyNumberFormat="1" applyFont="1" applyAlignment="1">
      <alignment horizontal="right"/>
    </xf>
    <xf numFmtId="10" fontId="43" fillId="5" borderId="14" xfId="2" quotePrefix="1" applyNumberFormat="1" applyFont="1" applyFill="1" applyBorder="1" applyAlignment="1">
      <alignment horizontal="center" vertical="center" wrapText="1"/>
    </xf>
    <xf numFmtId="10" fontId="43" fillId="5" borderId="15" xfId="2" quotePrefix="1" applyNumberFormat="1" applyFont="1" applyFill="1" applyBorder="1" applyAlignment="1">
      <alignment horizontal="center" vertical="center" wrapText="1"/>
    </xf>
    <xf numFmtId="3" fontId="47" fillId="0" borderId="9" xfId="0" applyNumberFormat="1" applyFont="1" applyBorder="1" applyAlignment="1">
      <alignment horizontal="center"/>
    </xf>
    <xf numFmtId="3" fontId="47" fillId="0" borderId="0" xfId="0" applyNumberFormat="1" applyFont="1" applyAlignment="1">
      <alignment horizontal="center"/>
    </xf>
    <xf numFmtId="3" fontId="47" fillId="0" borderId="10" xfId="0" applyNumberFormat="1" applyFont="1" applyBorder="1" applyAlignment="1">
      <alignment horizontal="center"/>
    </xf>
    <xf numFmtId="165" fontId="47" fillId="0" borderId="10" xfId="0" applyNumberFormat="1" applyFont="1" applyBorder="1" applyAlignment="1">
      <alignment horizontal="center"/>
    </xf>
    <xf numFmtId="0" fontId="46" fillId="0" borderId="0" xfId="0" applyFont="1" applyAlignment="1">
      <alignment vertical="top" wrapText="1"/>
    </xf>
    <xf numFmtId="0" fontId="43" fillId="2" borderId="9" xfId="0" applyFont="1" applyFill="1" applyBorder="1" applyAlignment="1">
      <alignment wrapText="1"/>
    </xf>
    <xf numFmtId="0" fontId="43" fillId="2" borderId="0" xfId="0" applyFont="1" applyFill="1" applyAlignment="1">
      <alignment wrapText="1"/>
    </xf>
    <xf numFmtId="0" fontId="43" fillId="2" borderId="10" xfId="0" applyFont="1" applyFill="1" applyBorder="1" applyAlignment="1">
      <alignment wrapText="1"/>
    </xf>
    <xf numFmtId="10" fontId="46" fillId="0" borderId="5" xfId="2" applyNumberFormat="1" applyFont="1" applyBorder="1" applyAlignment="1">
      <alignment horizontal="center" vertical="center"/>
    </xf>
    <xf numFmtId="165" fontId="52" fillId="2" borderId="2" xfId="0" applyNumberFormat="1" applyFont="1" applyFill="1" applyBorder="1" applyAlignment="1">
      <alignment horizontal="center" wrapText="1"/>
    </xf>
    <xf numFmtId="165" fontId="52" fillId="2" borderId="3" xfId="0" applyNumberFormat="1" applyFont="1" applyFill="1" applyBorder="1" applyAlignment="1">
      <alignment horizontal="center"/>
    </xf>
    <xf numFmtId="165" fontId="52" fillId="2" borderId="11" xfId="0" applyNumberFormat="1" applyFont="1" applyFill="1" applyBorder="1" applyAlignment="1">
      <alignment horizontal="center"/>
    </xf>
    <xf numFmtId="165" fontId="52" fillId="2" borderId="2" xfId="0" applyNumberFormat="1" applyFont="1" applyFill="1" applyBorder="1" applyAlignment="1">
      <alignment horizontal="center"/>
    </xf>
    <xf numFmtId="165" fontId="52" fillId="0" borderId="5" xfId="0" applyNumberFormat="1" applyFont="1" applyBorder="1" applyAlignment="1">
      <alignment horizontal="center" wrapText="1"/>
    </xf>
    <xf numFmtId="165" fontId="52" fillId="0" borderId="7" xfId="0" applyNumberFormat="1" applyFont="1" applyBorder="1" applyAlignment="1">
      <alignment horizontal="center"/>
    </xf>
    <xf numFmtId="165" fontId="52" fillId="0" borderId="5" xfId="0" applyNumberFormat="1" applyFont="1" applyBorder="1" applyAlignment="1">
      <alignment horizontal="center"/>
    </xf>
    <xf numFmtId="3" fontId="46" fillId="2" borderId="14" xfId="0" applyNumberFormat="1" applyFont="1" applyFill="1" applyBorder="1" applyAlignment="1">
      <alignment vertical="center"/>
    </xf>
    <xf numFmtId="3" fontId="46" fillId="0" borderId="15" xfId="0" applyNumberFormat="1" applyFont="1" applyBorder="1" applyAlignment="1">
      <alignment vertical="center"/>
    </xf>
    <xf numFmtId="0" fontId="84" fillId="0" borderId="0" xfId="0" applyFont="1"/>
    <xf numFmtId="165" fontId="84" fillId="0" borderId="0" xfId="2" applyNumberFormat="1" applyFont="1"/>
    <xf numFmtId="3" fontId="18" fillId="0" borderId="14" xfId="0" applyNumberFormat="1" applyFont="1" applyBorder="1" applyAlignment="1">
      <alignment vertical="center"/>
    </xf>
    <xf numFmtId="3" fontId="18" fillId="0" borderId="13" xfId="0" applyNumberFormat="1" applyFont="1" applyBorder="1" applyAlignment="1">
      <alignment vertical="center"/>
    </xf>
    <xf numFmtId="3" fontId="18" fillId="0" borderId="15" xfId="0" applyNumberFormat="1" applyFont="1" applyBorder="1" applyAlignment="1">
      <alignment vertical="center"/>
    </xf>
    <xf numFmtId="165" fontId="18" fillId="0" borderId="13" xfId="34" applyNumberFormat="1" applyFont="1" applyFill="1" applyBorder="1" applyAlignment="1">
      <alignment horizontal="center" vertical="center"/>
    </xf>
    <xf numFmtId="0" fontId="18" fillId="0" borderId="12" xfId="24" applyFont="1" applyBorder="1" applyAlignment="1">
      <alignment vertical="center"/>
    </xf>
    <xf numFmtId="167" fontId="18" fillId="0" borderId="14" xfId="25" applyNumberFormat="1" applyFont="1" applyFill="1" applyBorder="1" applyAlignment="1">
      <alignment vertical="center"/>
    </xf>
    <xf numFmtId="167" fontId="18" fillId="0" borderId="13" xfId="25" applyNumberFormat="1" applyFont="1" applyFill="1" applyBorder="1" applyAlignment="1">
      <alignment vertical="center"/>
    </xf>
    <xf numFmtId="165" fontId="18" fillId="0" borderId="38" xfId="34" applyNumberFormat="1" applyFont="1" applyFill="1" applyBorder="1" applyAlignment="1">
      <alignment horizontal="center" vertical="center"/>
    </xf>
    <xf numFmtId="0" fontId="18" fillId="0" borderId="9" xfId="24" applyFont="1" applyBorder="1"/>
    <xf numFmtId="167" fontId="18" fillId="0" borderId="9" xfId="25" applyNumberFormat="1" applyFont="1" applyFill="1" applyBorder="1" applyAlignment="1">
      <alignment vertical="center"/>
    </xf>
    <xf numFmtId="167" fontId="18" fillId="0" borderId="0" xfId="25" applyNumberFormat="1" applyFont="1" applyFill="1" applyBorder="1" applyAlignment="1">
      <alignment vertical="center"/>
    </xf>
    <xf numFmtId="167" fontId="18" fillId="0" borderId="10" xfId="25" applyNumberFormat="1" applyFont="1" applyFill="1" applyBorder="1" applyAlignment="1">
      <alignment vertical="center"/>
    </xf>
    <xf numFmtId="165" fontId="18" fillId="0" borderId="9" xfId="34" applyNumberFormat="1" applyFont="1" applyFill="1" applyBorder="1" applyAlignment="1">
      <alignment horizontal="center" vertical="center"/>
    </xf>
    <xf numFmtId="0" fontId="18" fillId="2" borderId="5" xfId="24" applyFont="1" applyFill="1" applyBorder="1"/>
    <xf numFmtId="167" fontId="18" fillId="0" borderId="5" xfId="25" applyNumberFormat="1" applyFont="1" applyFill="1" applyBorder="1" applyAlignment="1">
      <alignment vertical="center"/>
    </xf>
    <xf numFmtId="167" fontId="18" fillId="0" borderId="6" xfId="25" applyNumberFormat="1" applyFont="1" applyFill="1" applyBorder="1" applyAlignment="1">
      <alignment vertical="center"/>
    </xf>
    <xf numFmtId="167" fontId="18" fillId="0" borderId="7" xfId="25" applyNumberFormat="1" applyFont="1" applyFill="1" applyBorder="1" applyAlignment="1">
      <alignment vertical="center"/>
    </xf>
    <xf numFmtId="165" fontId="18" fillId="0" borderId="5" xfId="34" applyNumberFormat="1" applyFont="1" applyFill="1" applyBorder="1" applyAlignment="1">
      <alignment horizontal="center" vertical="center"/>
    </xf>
    <xf numFmtId="0" fontId="17" fillId="2" borderId="8" xfId="24" applyFont="1" applyFill="1" applyBorder="1" applyAlignment="1">
      <alignment vertical="center"/>
    </xf>
    <xf numFmtId="10" fontId="17" fillId="0" borderId="9" xfId="34" applyNumberFormat="1" applyFont="1" applyFill="1" applyBorder="1" applyAlignment="1">
      <alignment vertical="center"/>
    </xf>
    <xf numFmtId="10" fontId="17" fillId="0" borderId="0" xfId="34" applyNumberFormat="1" applyFont="1" applyFill="1" applyBorder="1" applyAlignment="1">
      <alignment vertical="center"/>
    </xf>
    <xf numFmtId="10" fontId="17" fillId="0" borderId="10" xfId="34" applyNumberFormat="1" applyFont="1" applyFill="1" applyBorder="1" applyAlignment="1">
      <alignment vertical="center"/>
    </xf>
    <xf numFmtId="165" fontId="18" fillId="0" borderId="9" xfId="34" applyNumberFormat="1" applyFont="1" applyFill="1" applyBorder="1" applyAlignment="1">
      <alignment horizontal="center"/>
    </xf>
    <xf numFmtId="0" fontId="17" fillId="0" borderId="8" xfId="24" applyFont="1" applyBorder="1" applyAlignment="1">
      <alignment vertical="center"/>
    </xf>
    <xf numFmtId="165" fontId="17" fillId="0" borderId="9" xfId="34" applyNumberFormat="1" applyFont="1" applyFill="1" applyBorder="1" applyAlignment="1">
      <alignment vertical="center"/>
    </xf>
    <xf numFmtId="165" fontId="17" fillId="0" borderId="0" xfId="34" applyNumberFormat="1" applyFont="1" applyFill="1" applyBorder="1" applyAlignment="1">
      <alignment vertical="center"/>
    </xf>
    <xf numFmtId="165" fontId="17" fillId="0" borderId="10" xfId="34" applyNumberFormat="1" applyFont="1" applyFill="1" applyBorder="1" applyAlignment="1">
      <alignment vertical="center"/>
    </xf>
    <xf numFmtId="0" fontId="18" fillId="2" borderId="4" xfId="24" applyFont="1" applyFill="1" applyBorder="1" applyAlignment="1">
      <alignment vertical="center"/>
    </xf>
    <xf numFmtId="165" fontId="18" fillId="0" borderId="5" xfId="34" applyNumberFormat="1" applyFont="1" applyFill="1" applyBorder="1" applyAlignment="1">
      <alignment vertical="center"/>
    </xf>
    <xf numFmtId="165" fontId="18" fillId="0" borderId="6" xfId="34" applyNumberFormat="1" applyFont="1" applyFill="1" applyBorder="1" applyAlignment="1">
      <alignment vertical="center"/>
    </xf>
    <xf numFmtId="165" fontId="18" fillId="0" borderId="7" xfId="34" applyNumberFormat="1" applyFont="1" applyFill="1" applyBorder="1" applyAlignment="1">
      <alignment vertical="center"/>
    </xf>
    <xf numFmtId="165" fontId="18" fillId="0" borderId="5" xfId="34" applyNumberFormat="1" applyFont="1" applyFill="1" applyBorder="1" applyAlignment="1">
      <alignment horizontal="center"/>
    </xf>
    <xf numFmtId="165" fontId="17" fillId="0" borderId="13" xfId="34" applyNumberFormat="1" applyFont="1" applyFill="1" applyBorder="1" applyAlignment="1">
      <alignment horizontal="center" vertical="center"/>
    </xf>
    <xf numFmtId="165" fontId="85" fillId="0" borderId="0" xfId="34" applyNumberFormat="1" applyFont="1" applyFill="1" applyBorder="1" applyAlignment="1">
      <alignment vertical="center"/>
    </xf>
    <xf numFmtId="165" fontId="85" fillId="0" borderId="0" xfId="34" applyNumberFormat="1" applyFont="1" applyFill="1" applyBorder="1" applyAlignment="1">
      <alignment horizontal="center"/>
    </xf>
    <xf numFmtId="10" fontId="17" fillId="0" borderId="9" xfId="34" applyNumberFormat="1" applyFont="1" applyFill="1" applyBorder="1" applyAlignment="1">
      <alignment horizontal="center" vertical="center"/>
    </xf>
    <xf numFmtId="165" fontId="18" fillId="0" borderId="0" xfId="34" applyNumberFormat="1" applyFont="1" applyFill="1" applyBorder="1" applyAlignment="1">
      <alignment horizontal="center" vertical="center"/>
    </xf>
    <xf numFmtId="165" fontId="18" fillId="0" borderId="6" xfId="34" applyNumberFormat="1" applyFont="1" applyFill="1" applyBorder="1" applyAlignment="1">
      <alignment horizontal="center" vertical="center"/>
    </xf>
    <xf numFmtId="165" fontId="18" fillId="0" borderId="0" xfId="34" applyNumberFormat="1" applyFont="1" applyFill="1" applyBorder="1" applyAlignment="1">
      <alignment horizontal="center"/>
    </xf>
    <xf numFmtId="165" fontId="18" fillId="0" borderId="6" xfId="34" applyNumberFormat="1" applyFont="1" applyFill="1" applyBorder="1" applyAlignment="1">
      <alignment horizontal="center"/>
    </xf>
    <xf numFmtId="165" fontId="17" fillId="0" borderId="6" xfId="34" applyNumberFormat="1" applyFont="1" applyFill="1" applyBorder="1" applyAlignment="1">
      <alignment horizontal="center" vertical="center"/>
    </xf>
    <xf numFmtId="0" fontId="17" fillId="0" borderId="14" xfId="24" applyFont="1" applyBorder="1" applyAlignment="1">
      <alignment vertical="center"/>
    </xf>
    <xf numFmtId="3" fontId="17" fillId="0" borderId="14" xfId="0" applyNumberFormat="1" applyFont="1" applyBorder="1" applyAlignment="1">
      <alignment vertical="center"/>
    </xf>
    <xf numFmtId="3" fontId="17" fillId="0" borderId="13" xfId="0" applyNumberFormat="1" applyFont="1" applyBorder="1" applyAlignment="1">
      <alignment vertical="center"/>
    </xf>
    <xf numFmtId="3" fontId="17" fillId="0" borderId="15" xfId="0" applyNumberFormat="1" applyFont="1" applyBorder="1" applyAlignment="1">
      <alignment vertical="center"/>
    </xf>
    <xf numFmtId="0" fontId="84" fillId="0" borderId="13" xfId="0" applyFont="1" applyBorder="1"/>
    <xf numFmtId="167" fontId="84" fillId="0" borderId="13" xfId="0" applyNumberFormat="1" applyFont="1" applyBorder="1"/>
    <xf numFmtId="1" fontId="84" fillId="0" borderId="13" xfId="24" applyNumberFormat="1" applyFont="1" applyBorder="1"/>
    <xf numFmtId="0" fontId="84" fillId="0" borderId="13" xfId="24" applyFont="1" applyBorder="1"/>
    <xf numFmtId="0" fontId="18" fillId="0" borderId="14" xfId="24" applyFont="1" applyBorder="1" applyAlignment="1">
      <alignment vertical="center"/>
    </xf>
    <xf numFmtId="0" fontId="17" fillId="0" borderId="9" xfId="24" applyFont="1" applyBorder="1" applyAlignment="1">
      <alignment vertical="center"/>
    </xf>
    <xf numFmtId="3" fontId="17" fillId="0" borderId="9" xfId="0" applyNumberFormat="1" applyFont="1" applyBorder="1" applyAlignment="1">
      <alignment vertical="center"/>
    </xf>
    <xf numFmtId="3" fontId="17" fillId="0" borderId="0" xfId="0" applyNumberFormat="1" applyFont="1" applyAlignment="1">
      <alignment vertical="center"/>
    </xf>
    <xf numFmtId="3" fontId="17" fillId="0" borderId="10" xfId="0" applyNumberFormat="1" applyFont="1" applyBorder="1" applyAlignment="1">
      <alignment vertical="center"/>
    </xf>
    <xf numFmtId="0" fontId="0" fillId="3" borderId="3" xfId="0" applyFill="1" applyBorder="1"/>
    <xf numFmtId="165" fontId="17" fillId="0" borderId="9" xfId="34" applyNumberFormat="1" applyFont="1" applyFill="1" applyBorder="1" applyAlignment="1">
      <alignment horizontal="center" vertical="center"/>
    </xf>
    <xf numFmtId="0" fontId="87" fillId="3" borderId="1" xfId="24" applyFont="1" applyFill="1" applyBorder="1" applyAlignment="1">
      <alignment vertical="top"/>
    </xf>
    <xf numFmtId="10" fontId="11" fillId="0" borderId="10" xfId="0" applyNumberFormat="1" applyFont="1" applyBorder="1" applyAlignment="1">
      <alignment horizontal="center"/>
    </xf>
    <xf numFmtId="10" fontId="11" fillId="0" borderId="7" xfId="0" applyNumberFormat="1" applyFont="1" applyBorder="1" applyAlignment="1">
      <alignment horizontal="center"/>
    </xf>
    <xf numFmtId="2" fontId="11" fillId="0" borderId="5" xfId="0" applyNumberFormat="1" applyFont="1" applyBorder="1" applyAlignment="1">
      <alignment horizontal="center"/>
    </xf>
    <xf numFmtId="2" fontId="11" fillId="0" borderId="7" xfId="0" applyNumberFormat="1" applyFont="1" applyBorder="1" applyAlignment="1">
      <alignment horizontal="center"/>
    </xf>
    <xf numFmtId="165" fontId="52" fillId="0" borderId="9" xfId="35" applyNumberFormat="1" applyFont="1" applyBorder="1" applyAlignment="1">
      <alignment horizontal="center" wrapText="1"/>
    </xf>
    <xf numFmtId="9" fontId="32" fillId="0" borderId="0" xfId="0" applyNumberFormat="1" applyFont="1" applyAlignment="1">
      <alignment horizontal="center" wrapText="1"/>
    </xf>
    <xf numFmtId="165" fontId="32" fillId="0" borderId="0" xfId="35" applyNumberFormat="1" applyFont="1"/>
    <xf numFmtId="3" fontId="43" fillId="0" borderId="14" xfId="0" applyNumberFormat="1" applyFont="1" applyBorder="1" applyAlignment="1">
      <alignment horizontal="right" vertical="center" wrapText="1"/>
    </xf>
    <xf numFmtId="1" fontId="52" fillId="0" borderId="9" xfId="0" applyNumberFormat="1" applyFont="1" applyBorder="1" applyAlignment="1">
      <alignment horizontal="center" vertical="center"/>
    </xf>
    <xf numFmtId="1" fontId="52" fillId="0" borderId="0" xfId="0" applyNumberFormat="1" applyFont="1" applyAlignment="1">
      <alignment horizontal="center" vertical="center"/>
    </xf>
    <xf numFmtId="1" fontId="52" fillId="0" borderId="10" xfId="0" applyNumberFormat="1" applyFont="1" applyBorder="1" applyAlignment="1">
      <alignment horizontal="center" vertical="center"/>
    </xf>
    <xf numFmtId="1" fontId="53" fillId="0" borderId="9" xfId="0" applyNumberFormat="1" applyFont="1" applyBorder="1" applyAlignment="1">
      <alignment horizontal="center" vertical="center"/>
    </xf>
    <xf numFmtId="1" fontId="53" fillId="0" borderId="0" xfId="0" applyNumberFormat="1" applyFont="1" applyAlignment="1">
      <alignment horizontal="center" vertical="center"/>
    </xf>
    <xf numFmtId="1" fontId="53" fillId="0" borderId="10" xfId="0" applyNumberFormat="1" applyFont="1" applyBorder="1" applyAlignment="1">
      <alignment horizontal="center" vertical="center"/>
    </xf>
    <xf numFmtId="1" fontId="53" fillId="0" borderId="5" xfId="0" applyNumberFormat="1" applyFont="1" applyBorder="1" applyAlignment="1">
      <alignment horizontal="center" vertical="center"/>
    </xf>
    <xf numFmtId="1" fontId="53" fillId="0" borderId="6" xfId="0" applyNumberFormat="1" applyFont="1" applyBorder="1" applyAlignment="1">
      <alignment horizontal="center" vertical="center"/>
    </xf>
    <xf numFmtId="1" fontId="53" fillId="0" borderId="7" xfId="0" applyNumberFormat="1" applyFont="1" applyBorder="1" applyAlignment="1">
      <alignment horizontal="center" vertical="center"/>
    </xf>
    <xf numFmtId="0" fontId="45" fillId="3" borderId="6" xfId="0" applyFont="1" applyFill="1" applyBorder="1" applyAlignment="1">
      <alignment horizontal="center"/>
    </xf>
    <xf numFmtId="0" fontId="22" fillId="3" borderId="39" xfId="0" quotePrefix="1" applyFont="1" applyFill="1" applyBorder="1" applyAlignment="1">
      <alignment horizontal="center"/>
    </xf>
    <xf numFmtId="17" fontId="22" fillId="3" borderId="39" xfId="0" quotePrefix="1" applyNumberFormat="1" applyFont="1" applyFill="1" applyBorder="1" applyAlignment="1">
      <alignment horizontal="center"/>
    </xf>
    <xf numFmtId="0" fontId="17" fillId="0" borderId="2" xfId="0" applyFont="1" applyBorder="1"/>
    <xf numFmtId="167" fontId="17" fillId="0" borderId="2" xfId="16" applyNumberFormat="1" applyFont="1" applyBorder="1" applyAlignment="1">
      <alignment horizontal="right"/>
    </xf>
    <xf numFmtId="167" fontId="17" fillId="0" borderId="3" xfId="16" applyNumberFormat="1" applyFont="1" applyBorder="1" applyAlignment="1">
      <alignment horizontal="right"/>
    </xf>
    <xf numFmtId="165" fontId="17" fillId="6" borderId="2" xfId="17" applyNumberFormat="1" applyFont="1" applyFill="1" applyBorder="1" applyAlignment="1">
      <alignment horizontal="center"/>
    </xf>
    <xf numFmtId="165" fontId="17" fillId="6" borderId="11" xfId="17" applyNumberFormat="1" applyFont="1" applyFill="1" applyBorder="1" applyAlignment="1">
      <alignment horizontal="center"/>
    </xf>
    <xf numFmtId="167" fontId="17" fillId="6" borderId="3" xfId="16" applyNumberFormat="1" applyFont="1" applyFill="1" applyBorder="1"/>
    <xf numFmtId="167" fontId="17" fillId="6" borderId="11" xfId="16" applyNumberFormat="1" applyFont="1" applyFill="1" applyBorder="1"/>
    <xf numFmtId="0" fontId="18" fillId="0" borderId="9" xfId="0" applyFont="1" applyBorder="1" applyAlignment="1">
      <alignment horizontal="left" indent="1"/>
    </xf>
    <xf numFmtId="167" fontId="18" fillId="0" borderId="9" xfId="16" applyNumberFormat="1" applyFont="1" applyBorder="1" applyAlignment="1">
      <alignment horizontal="right"/>
    </xf>
    <xf numFmtId="167" fontId="18" fillId="0" borderId="0" xfId="16" applyNumberFormat="1" applyFont="1" applyAlignment="1">
      <alignment horizontal="right"/>
    </xf>
    <xf numFmtId="165" fontId="18" fillId="6" borderId="9" xfId="17" applyNumberFormat="1" applyFont="1" applyFill="1" applyBorder="1" applyAlignment="1">
      <alignment horizontal="center"/>
    </xf>
    <xf numFmtId="165" fontId="18" fillId="6" borderId="10" xfId="17" applyNumberFormat="1" applyFont="1" applyFill="1" applyBorder="1" applyAlignment="1">
      <alignment horizontal="center"/>
    </xf>
    <xf numFmtId="167" fontId="18" fillId="6" borderId="0" xfId="16" applyNumberFormat="1" applyFont="1" applyFill="1"/>
    <xf numFmtId="167" fontId="18" fillId="6" borderId="10" xfId="16" applyNumberFormat="1" applyFont="1" applyFill="1" applyBorder="1"/>
    <xf numFmtId="0" fontId="17" fillId="0" borderId="9" xfId="0" applyFont="1" applyBorder="1"/>
    <xf numFmtId="167" fontId="17" fillId="0" borderId="9" xfId="16" applyNumberFormat="1" applyFont="1" applyBorder="1" applyAlignment="1">
      <alignment horizontal="right"/>
    </xf>
    <xf numFmtId="167" fontId="17" fillId="0" borderId="0" xfId="16" applyNumberFormat="1" applyFont="1" applyAlignment="1">
      <alignment horizontal="right"/>
    </xf>
    <xf numFmtId="165" fontId="17" fillId="6" borderId="9" xfId="17" applyNumberFormat="1" applyFont="1" applyFill="1" applyBorder="1" applyAlignment="1">
      <alignment horizontal="center"/>
    </xf>
    <xf numFmtId="165" fontId="17" fillId="6" borderId="10" xfId="17" applyNumberFormat="1" applyFont="1" applyFill="1" applyBorder="1" applyAlignment="1">
      <alignment horizontal="center"/>
    </xf>
    <xf numFmtId="167" fontId="17" fillId="6" borderId="0" xfId="16" applyNumberFormat="1" applyFont="1" applyFill="1"/>
    <xf numFmtId="167" fontId="17" fillId="6" borderId="10" xfId="16" applyNumberFormat="1" applyFont="1" applyFill="1" applyBorder="1"/>
    <xf numFmtId="0" fontId="18" fillId="0" borderId="9" xfId="0" applyFont="1" applyBorder="1" applyAlignment="1">
      <alignment horizontal="left" vertical="center" indent="1"/>
    </xf>
    <xf numFmtId="167" fontId="18" fillId="0" borderId="5" xfId="16" applyNumberFormat="1" applyFont="1" applyBorder="1" applyAlignment="1">
      <alignment horizontal="right"/>
    </xf>
    <xf numFmtId="167" fontId="18" fillId="0" borderId="6" xfId="16" applyNumberFormat="1" applyFont="1" applyBorder="1" applyAlignment="1">
      <alignment horizontal="right"/>
    </xf>
    <xf numFmtId="165" fontId="17" fillId="6" borderId="5" xfId="17" applyNumberFormat="1" applyFont="1" applyFill="1" applyBorder="1" applyAlignment="1">
      <alignment horizontal="center"/>
    </xf>
    <xf numFmtId="165" fontId="17" fillId="6" borderId="7" xfId="17" applyNumberFormat="1" applyFont="1" applyFill="1" applyBorder="1" applyAlignment="1">
      <alignment horizontal="center"/>
    </xf>
    <xf numFmtId="0" fontId="17" fillId="0" borderId="14" xfId="0" applyFont="1" applyBorder="1" applyAlignment="1">
      <alignment vertical="center"/>
    </xf>
    <xf numFmtId="167" fontId="17" fillId="0" borderId="14" xfId="16" applyNumberFormat="1" applyFont="1" applyBorder="1" applyAlignment="1">
      <alignment horizontal="right"/>
    </xf>
    <xf numFmtId="167" fontId="17" fillId="0" borderId="13" xfId="16" applyNumberFormat="1" applyFont="1" applyBorder="1" applyAlignment="1">
      <alignment horizontal="right"/>
    </xf>
    <xf numFmtId="167" fontId="17" fillId="6" borderId="13" xfId="16" applyNumberFormat="1" applyFont="1" applyFill="1" applyBorder="1"/>
    <xf numFmtId="167" fontId="17" fillId="0" borderId="15" xfId="16" applyNumberFormat="1" applyFont="1" applyBorder="1" applyAlignment="1">
      <alignment horizontal="right"/>
    </xf>
    <xf numFmtId="0" fontId="18" fillId="0" borderId="2" xfId="0" applyFont="1" applyBorder="1"/>
    <xf numFmtId="167" fontId="18" fillId="0" borderId="14" xfId="16" applyNumberFormat="1" applyFont="1" applyBorder="1" applyAlignment="1">
      <alignment horizontal="right" vertical="center"/>
    </xf>
    <xf numFmtId="167" fontId="18" fillId="0" borderId="13" xfId="16" applyNumberFormat="1" applyFont="1" applyBorder="1" applyAlignment="1">
      <alignment horizontal="right"/>
    </xf>
    <xf numFmtId="165" fontId="18" fillId="6" borderId="14" xfId="17" applyNumberFormat="1" applyFont="1" applyFill="1" applyBorder="1" applyAlignment="1">
      <alignment horizontal="center"/>
    </xf>
    <xf numFmtId="165" fontId="18" fillId="6" borderId="15" xfId="17" applyNumberFormat="1" applyFont="1" applyFill="1" applyBorder="1" applyAlignment="1">
      <alignment horizontal="center"/>
    </xf>
    <xf numFmtId="167" fontId="18" fillId="0" borderId="13" xfId="16" applyNumberFormat="1" applyFont="1" applyBorder="1"/>
    <xf numFmtId="167" fontId="18" fillId="0" borderId="15" xfId="16" applyNumberFormat="1" applyFont="1" applyBorder="1"/>
    <xf numFmtId="10" fontId="17" fillId="6" borderId="2" xfId="17" applyNumberFormat="1" applyFont="1" applyFill="1" applyBorder="1" applyAlignment="1">
      <alignment horizontal="right"/>
    </xf>
    <xf numFmtId="10" fontId="17" fillId="0" borderId="3" xfId="17" applyNumberFormat="1" applyFont="1" applyBorder="1" applyAlignment="1">
      <alignment horizontal="right"/>
    </xf>
    <xf numFmtId="165" fontId="17" fillId="0" borderId="2" xfId="17" quotePrefix="1" applyNumberFormat="1" applyFont="1" applyBorder="1" applyAlignment="1">
      <alignment horizontal="center"/>
    </xf>
    <xf numFmtId="165" fontId="17" fillId="0" borderId="11" xfId="17" quotePrefix="1" applyNumberFormat="1" applyFont="1" applyBorder="1" applyAlignment="1">
      <alignment horizontal="center"/>
    </xf>
    <xf numFmtId="10" fontId="17" fillId="0" borderId="9" xfId="17" applyNumberFormat="1" applyFont="1" applyBorder="1" applyAlignment="1">
      <alignment horizontal="right"/>
    </xf>
    <xf numFmtId="10" fontId="17" fillId="0" borderId="0" xfId="17" applyNumberFormat="1" applyFont="1" applyAlignment="1">
      <alignment horizontal="right"/>
    </xf>
    <xf numFmtId="165" fontId="17" fillId="0" borderId="9" xfId="17" quotePrefix="1" applyNumberFormat="1" applyFont="1" applyBorder="1" applyAlignment="1">
      <alignment horizontal="center"/>
    </xf>
    <xf numFmtId="165" fontId="17" fillId="0" borderId="10" xfId="17" quotePrefix="1" applyNumberFormat="1" applyFont="1" applyBorder="1" applyAlignment="1">
      <alignment horizontal="center"/>
    </xf>
    <xf numFmtId="0" fontId="17" fillId="0" borderId="4" xfId="0" applyFont="1" applyBorder="1" applyAlignment="1">
      <alignment horizontal="left"/>
    </xf>
    <xf numFmtId="10" fontId="17" fillId="0" borderId="6" xfId="17" applyNumberFormat="1" applyFont="1" applyBorder="1" applyAlignment="1">
      <alignment horizontal="right" vertical="center"/>
    </xf>
    <xf numFmtId="165" fontId="17" fillId="0" borderId="5" xfId="17" applyNumberFormat="1" applyFont="1" applyBorder="1" applyAlignment="1">
      <alignment horizontal="center"/>
    </xf>
    <xf numFmtId="165" fontId="17" fillId="0" borderId="7" xfId="17" applyNumberFormat="1" applyFont="1" applyBorder="1" applyAlignment="1">
      <alignment horizontal="center"/>
    </xf>
    <xf numFmtId="9" fontId="26" fillId="0" borderId="0" xfId="35" applyFont="1"/>
    <xf numFmtId="165" fontId="26" fillId="0" borderId="0" xfId="35" applyNumberFormat="1" applyFont="1"/>
    <xf numFmtId="167" fontId="43" fillId="0" borderId="9" xfId="6" applyNumberFormat="1" applyFont="1" applyFill="1" applyBorder="1" applyAlignment="1">
      <alignment horizontal="center" vertical="center"/>
    </xf>
    <xf numFmtId="167" fontId="43" fillId="0" borderId="40" xfId="6" applyNumberFormat="1" applyFont="1" applyFill="1" applyBorder="1" applyAlignment="1">
      <alignment horizontal="center" vertical="center"/>
    </xf>
    <xf numFmtId="165" fontId="17" fillId="6" borderId="14" xfId="17" applyNumberFormat="1" applyFont="1" applyFill="1" applyBorder="1" applyAlignment="1">
      <alignment horizontal="center"/>
    </xf>
    <xf numFmtId="10" fontId="17" fillId="0" borderId="2" xfId="17" applyNumberFormat="1" applyFont="1" applyBorder="1" applyAlignment="1">
      <alignment horizontal="center"/>
    </xf>
    <xf numFmtId="10" fontId="17" fillId="0" borderId="9" xfId="17" applyNumberFormat="1" applyFont="1" applyBorder="1" applyAlignment="1">
      <alignment horizontal="center"/>
    </xf>
    <xf numFmtId="10" fontId="17" fillId="0" borderId="5" xfId="17" applyNumberFormat="1" applyFont="1" applyBorder="1" applyAlignment="1">
      <alignment horizontal="center" vertical="center"/>
    </xf>
    <xf numFmtId="0" fontId="44" fillId="3" borderId="9" xfId="0" applyFont="1" applyFill="1" applyBorder="1" applyAlignment="1">
      <alignment horizontal="center" vertical="center"/>
    </xf>
    <xf numFmtId="0" fontId="20" fillId="0" borderId="0" xfId="0" applyFont="1" applyAlignment="1">
      <alignment horizontal="left" vertical="top" wrapText="1"/>
    </xf>
    <xf numFmtId="0" fontId="22" fillId="3" borderId="2" xfId="0" applyFont="1" applyFill="1" applyBorder="1" applyAlignment="1">
      <alignment horizontal="center" vertical="center"/>
    </xf>
    <xf numFmtId="0" fontId="22" fillId="3" borderId="3" xfId="0" applyFont="1" applyFill="1" applyBorder="1" applyAlignment="1">
      <alignment horizontal="center" vertical="center"/>
    </xf>
    <xf numFmtId="0" fontId="22" fillId="3" borderId="11" xfId="0" applyFont="1" applyFill="1" applyBorder="1" applyAlignment="1">
      <alignment horizontal="center" vertical="center"/>
    </xf>
    <xf numFmtId="0" fontId="22" fillId="3" borderId="9" xfId="0" applyFont="1" applyFill="1" applyBorder="1" applyAlignment="1">
      <alignment horizontal="center" vertical="center"/>
    </xf>
    <xf numFmtId="0" fontId="22" fillId="3" borderId="0" xfId="0" applyFont="1" applyFill="1" applyAlignment="1">
      <alignment horizontal="center" vertical="center"/>
    </xf>
    <xf numFmtId="0" fontId="22" fillId="3" borderId="10" xfId="0" applyFont="1" applyFill="1" applyBorder="1" applyAlignment="1">
      <alignment horizontal="center" vertical="center"/>
    </xf>
    <xf numFmtId="0" fontId="44" fillId="3" borderId="10" xfId="0" applyFont="1" applyFill="1" applyBorder="1" applyAlignment="1">
      <alignment horizontal="center" vertical="center"/>
    </xf>
    <xf numFmtId="0" fontId="20" fillId="0" borderId="0" xfId="0" applyFont="1" applyAlignment="1">
      <alignment horizontal="left" vertical="center" wrapText="1"/>
    </xf>
    <xf numFmtId="0" fontId="22" fillId="4" borderId="9" xfId="0" applyFont="1" applyFill="1" applyBorder="1" applyAlignment="1">
      <alignment horizontal="center" vertical="center"/>
    </xf>
    <xf numFmtId="0" fontId="22" fillId="4" borderId="2" xfId="0" applyFont="1" applyFill="1" applyBorder="1" applyAlignment="1">
      <alignment horizontal="center" vertical="center"/>
    </xf>
    <xf numFmtId="0" fontId="22" fillId="4" borderId="9" xfId="0" applyFont="1" applyFill="1" applyBorder="1" applyAlignment="1">
      <alignment horizontal="center" vertical="center" wrapText="1"/>
    </xf>
    <xf numFmtId="0" fontId="22" fillId="3" borderId="1" xfId="0" applyFont="1" applyFill="1" applyBorder="1" applyAlignment="1">
      <alignment horizontal="left" vertical="top" wrapText="1"/>
    </xf>
    <xf numFmtId="0" fontId="22" fillId="3" borderId="2" xfId="0" applyFont="1" applyFill="1" applyBorder="1" applyAlignment="1">
      <alignment horizontal="center"/>
    </xf>
    <xf numFmtId="0" fontId="22" fillId="4" borderId="11" xfId="0" applyFont="1" applyFill="1" applyBorder="1" applyAlignment="1">
      <alignment horizontal="left" vertical="top" wrapText="1"/>
    </xf>
    <xf numFmtId="0" fontId="22" fillId="4" borderId="2" xfId="0" applyFont="1" applyFill="1" applyBorder="1" applyAlignment="1">
      <alignment horizontal="center" vertical="center" wrapText="1"/>
    </xf>
    <xf numFmtId="0" fontId="35" fillId="4" borderId="0" xfId="0" applyFont="1" applyFill="1" applyAlignment="1">
      <alignment horizontal="center" vertical="top"/>
    </xf>
    <xf numFmtId="0" fontId="22" fillId="3" borderId="9"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34" fillId="3" borderId="9" xfId="0" applyFont="1" applyFill="1" applyBorder="1" applyAlignment="1">
      <alignment horizontal="center"/>
    </xf>
    <xf numFmtId="0" fontId="34" fillId="3" borderId="9" xfId="0" applyFont="1" applyFill="1" applyBorder="1" applyAlignment="1">
      <alignment horizontal="center" vertical="center"/>
    </xf>
    <xf numFmtId="0" fontId="34" fillId="4" borderId="9" xfId="0" applyFont="1" applyFill="1" applyBorder="1" applyAlignment="1">
      <alignment horizontal="center" vertical="center"/>
    </xf>
    <xf numFmtId="0" fontId="22" fillId="4" borderId="2" xfId="0" applyFont="1" applyFill="1" applyBorder="1" applyAlignment="1">
      <alignment horizontal="center" vertical="top"/>
    </xf>
    <xf numFmtId="0" fontId="22" fillId="4" borderId="3" xfId="0" applyFont="1" applyFill="1" applyBorder="1" applyAlignment="1">
      <alignment horizontal="center" vertical="top"/>
    </xf>
    <xf numFmtId="0" fontId="22" fillId="4" borderId="11" xfId="0" applyFont="1" applyFill="1" applyBorder="1" applyAlignment="1">
      <alignment horizontal="center" vertical="top"/>
    </xf>
    <xf numFmtId="0" fontId="22" fillId="3" borderId="3" xfId="0" applyFont="1" applyFill="1" applyBorder="1" applyAlignment="1">
      <alignment horizontal="center"/>
    </xf>
    <xf numFmtId="0" fontId="22" fillId="3" borderId="11" xfId="0" applyFont="1" applyFill="1" applyBorder="1" applyAlignment="1">
      <alignment horizontal="center"/>
    </xf>
    <xf numFmtId="0" fontId="22" fillId="3" borderId="1" xfId="0" applyFont="1" applyFill="1" applyBorder="1" applyAlignment="1">
      <alignment horizontal="left" vertical="center" wrapText="1"/>
    </xf>
    <xf numFmtId="0" fontId="22" fillId="3" borderId="8" xfId="0" applyFont="1" applyFill="1" applyBorder="1" applyAlignment="1">
      <alignment horizontal="left" vertical="center" wrapText="1"/>
    </xf>
    <xf numFmtId="0" fontId="20" fillId="2" borderId="0" xfId="0" applyFont="1" applyFill="1" applyAlignment="1">
      <alignment horizontal="left" vertical="center"/>
    </xf>
    <xf numFmtId="0" fontId="38" fillId="2" borderId="0" xfId="0" applyFont="1" applyFill="1" applyAlignment="1">
      <alignment horizontal="left" vertical="center"/>
    </xf>
    <xf numFmtId="0" fontId="44" fillId="3" borderId="9" xfId="0" applyFont="1" applyFill="1" applyBorder="1" applyAlignment="1">
      <alignment horizontal="center" vertical="center" wrapText="1"/>
    </xf>
    <xf numFmtId="0" fontId="44" fillId="3" borderId="10" xfId="0" applyFont="1" applyFill="1" applyBorder="1" applyAlignment="1">
      <alignment horizontal="center" vertical="center" wrapText="1"/>
    </xf>
    <xf numFmtId="0" fontId="22" fillId="3" borderId="11" xfId="0" applyFont="1" applyFill="1" applyBorder="1" applyAlignment="1">
      <alignment horizontal="center" vertical="center" wrapText="1"/>
    </xf>
    <xf numFmtId="0" fontId="22" fillId="3" borderId="10"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0" xfId="0" applyFont="1" applyFill="1" applyAlignment="1">
      <alignment horizontal="center" vertical="center" wrapText="1"/>
    </xf>
    <xf numFmtId="0" fontId="32" fillId="2" borderId="0" xfId="0" applyFont="1" applyFill="1" applyAlignment="1">
      <alignment horizontal="left" vertical="center" wrapText="1"/>
    </xf>
    <xf numFmtId="0" fontId="5" fillId="2" borderId="0" xfId="0" applyFont="1" applyFill="1" applyAlignment="1">
      <alignment horizontal="left" vertical="center" wrapText="1"/>
    </xf>
    <xf numFmtId="0" fontId="20" fillId="0" borderId="0" xfId="0" applyFont="1" applyAlignment="1">
      <alignment horizontal="left" wrapText="1"/>
    </xf>
    <xf numFmtId="0" fontId="44" fillId="3" borderId="2" xfId="0" applyFont="1" applyFill="1" applyBorder="1" applyAlignment="1">
      <alignment horizontal="center" vertical="center" wrapText="1"/>
    </xf>
    <xf numFmtId="0" fontId="44" fillId="3" borderId="11" xfId="0" applyFont="1" applyFill="1" applyBorder="1" applyAlignment="1">
      <alignment horizontal="center" vertical="center" wrapText="1"/>
    </xf>
    <xf numFmtId="0" fontId="5" fillId="2" borderId="0" xfId="0" applyFont="1" applyFill="1" applyAlignment="1">
      <alignment horizontal="left" wrapText="1"/>
    </xf>
    <xf numFmtId="0" fontId="53" fillId="0" borderId="3" xfId="0" applyFont="1" applyBorder="1" applyAlignment="1">
      <alignment horizontal="center" vertical="center"/>
    </xf>
    <xf numFmtId="0" fontId="53" fillId="0" borderId="6" xfId="0" applyFont="1" applyBorder="1" applyAlignment="1">
      <alignment horizontal="center" vertical="center"/>
    </xf>
    <xf numFmtId="0" fontId="53" fillId="0" borderId="3" xfId="0" quotePrefix="1" applyFont="1" applyBorder="1" applyAlignment="1">
      <alignment horizontal="center" vertical="center"/>
    </xf>
    <xf numFmtId="0" fontId="53" fillId="0" borderId="11" xfId="0" applyFont="1" applyBorder="1" applyAlignment="1">
      <alignment horizontal="center" vertical="center"/>
    </xf>
    <xf numFmtId="0" fontId="53" fillId="0" borderId="7" xfId="0" applyFont="1" applyBorder="1" applyAlignment="1">
      <alignment horizontal="center" vertical="center"/>
    </xf>
    <xf numFmtId="0" fontId="53" fillId="0" borderId="2" xfId="0" applyFont="1" applyBorder="1" applyAlignment="1">
      <alignment horizontal="center" vertical="center"/>
    </xf>
    <xf numFmtId="0" fontId="53" fillId="0" borderId="5" xfId="0" applyFont="1" applyBorder="1" applyAlignment="1">
      <alignment horizontal="center" vertical="center"/>
    </xf>
    <xf numFmtId="0" fontId="20" fillId="2" borderId="0" xfId="0" applyFont="1" applyFill="1" applyAlignment="1">
      <alignment horizontal="left" wrapText="1"/>
    </xf>
    <xf numFmtId="0" fontId="20" fillId="2" borderId="0" xfId="0" applyFont="1" applyFill="1" applyAlignment="1">
      <alignment horizontal="left" vertical="center" wrapText="1"/>
    </xf>
    <xf numFmtId="0" fontId="22" fillId="4" borderId="5" xfId="0" applyFont="1" applyFill="1" applyBorder="1" applyAlignment="1">
      <alignment horizontal="center" vertical="center" wrapText="1"/>
    </xf>
    <xf numFmtId="0" fontId="22" fillId="4" borderId="11" xfId="0" applyFont="1" applyFill="1" applyBorder="1" applyAlignment="1">
      <alignment horizontal="center" vertical="center" wrapText="1"/>
    </xf>
    <xf numFmtId="0" fontId="22" fillId="4" borderId="7" xfId="0" applyFont="1" applyFill="1" applyBorder="1" applyAlignment="1">
      <alignment horizontal="center" vertical="center" wrapText="1"/>
    </xf>
    <xf numFmtId="0" fontId="53" fillId="0" borderId="2" xfId="0" applyFont="1" applyBorder="1" applyAlignment="1">
      <alignment horizontal="center" vertical="center" wrapText="1"/>
    </xf>
    <xf numFmtId="0" fontId="53" fillId="0" borderId="5" xfId="0" applyFont="1" applyBorder="1" applyAlignment="1">
      <alignment horizontal="center" vertical="center" wrapText="1"/>
    </xf>
    <xf numFmtId="0" fontId="22" fillId="4" borderId="3" xfId="0" applyFont="1" applyFill="1" applyBorder="1" applyAlignment="1">
      <alignment horizontal="center" vertical="center" wrapText="1"/>
    </xf>
    <xf numFmtId="0" fontId="22" fillId="4" borderId="6" xfId="0" applyFont="1" applyFill="1" applyBorder="1" applyAlignment="1">
      <alignment horizontal="center" vertical="center" wrapText="1"/>
    </xf>
    <xf numFmtId="0" fontId="20" fillId="0" borderId="0" xfId="0" applyFont="1" applyAlignment="1"/>
    <xf numFmtId="0" fontId="32" fillId="0" borderId="0" xfId="0" applyFont="1" applyAlignment="1"/>
    <xf numFmtId="0" fontId="32" fillId="0" borderId="0" xfId="0" applyFont="1" applyAlignment="1">
      <alignment horizontal="left" vertical="top" wrapText="1"/>
    </xf>
    <xf numFmtId="0" fontId="32" fillId="0" borderId="0" xfId="0" applyFont="1" applyAlignment="1">
      <alignment horizontal="left" wrapText="1"/>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11" xfId="0" applyFont="1" applyFill="1" applyBorder="1" applyAlignment="1">
      <alignment horizontal="center" vertical="center"/>
    </xf>
    <xf numFmtId="0" fontId="31" fillId="4" borderId="9" xfId="0" applyFont="1" applyFill="1" applyBorder="1" applyAlignment="1">
      <alignment horizontal="center" vertical="center"/>
    </xf>
    <xf numFmtId="0" fontId="31" fillId="4" borderId="0" xfId="0" applyFont="1" applyFill="1" applyAlignment="1">
      <alignment horizontal="center" vertical="center"/>
    </xf>
    <xf numFmtId="0" fontId="31" fillId="4" borderId="10" xfId="0" applyFont="1" applyFill="1" applyBorder="1" applyAlignment="1">
      <alignment horizontal="center" vertical="center"/>
    </xf>
    <xf numFmtId="0" fontId="24" fillId="0" borderId="0" xfId="0" applyFont="1" applyAlignment="1">
      <alignment vertical="center"/>
    </xf>
    <xf numFmtId="0" fontId="46" fillId="0" borderId="0" xfId="0" applyFont="1" applyAlignment="1">
      <alignment horizontal="left" vertical="center" wrapText="1"/>
    </xf>
    <xf numFmtId="0" fontId="45" fillId="4" borderId="2" xfId="0" applyFont="1" applyFill="1" applyBorder="1" applyAlignment="1">
      <alignment horizontal="center" vertical="center"/>
    </xf>
    <xf numFmtId="0" fontId="45" fillId="4" borderId="3" xfId="0" applyFont="1" applyFill="1" applyBorder="1" applyAlignment="1">
      <alignment horizontal="center" vertical="center"/>
    </xf>
    <xf numFmtId="0" fontId="45" fillId="4" borderId="11" xfId="0" applyFont="1" applyFill="1" applyBorder="1" applyAlignment="1">
      <alignment horizontal="center" vertical="center"/>
    </xf>
    <xf numFmtId="0" fontId="45" fillId="4" borderId="9" xfId="0" applyFont="1" applyFill="1" applyBorder="1" applyAlignment="1">
      <alignment horizontal="center" vertical="center"/>
    </xf>
    <xf numFmtId="0" fontId="45" fillId="4" borderId="0" xfId="0" applyFont="1" applyFill="1" applyAlignment="1">
      <alignment horizontal="center" vertical="center"/>
    </xf>
    <xf numFmtId="0" fontId="45" fillId="4" borderId="10" xfId="0" applyFont="1" applyFill="1" applyBorder="1" applyAlignment="1">
      <alignment horizontal="center" vertical="center"/>
    </xf>
    <xf numFmtId="0" fontId="45" fillId="4" borderId="2" xfId="0" applyFont="1" applyFill="1" applyBorder="1" applyAlignment="1">
      <alignment horizontal="center" vertical="top"/>
    </xf>
    <xf numFmtId="0" fontId="45" fillId="4" borderId="3" xfId="0" applyFont="1" applyFill="1" applyBorder="1" applyAlignment="1">
      <alignment horizontal="center" vertical="top"/>
    </xf>
    <xf numFmtId="0" fontId="44" fillId="4" borderId="2" xfId="0" applyFont="1" applyFill="1" applyBorder="1" applyAlignment="1">
      <alignment horizontal="center" vertical="top"/>
    </xf>
    <xf numFmtId="0" fontId="44" fillId="4" borderId="3" xfId="0" applyFont="1" applyFill="1" applyBorder="1" applyAlignment="1">
      <alignment horizontal="center" vertical="top"/>
    </xf>
    <xf numFmtId="0" fontId="44" fillId="4" borderId="11" xfId="0" applyFont="1" applyFill="1" applyBorder="1" applyAlignment="1">
      <alignment horizontal="center" vertical="top"/>
    </xf>
    <xf numFmtId="0" fontId="52" fillId="0" borderId="3" xfId="0" applyFont="1" applyBorder="1" applyAlignment="1">
      <alignment horizontal="left" vertical="top" wrapText="1"/>
    </xf>
    <xf numFmtId="0" fontId="52" fillId="0" borderId="0" xfId="0" applyFont="1" applyAlignment="1">
      <alignment horizontal="left" vertical="top" wrapText="1"/>
    </xf>
    <xf numFmtId="0" fontId="44" fillId="3" borderId="3" xfId="0" applyFont="1" applyFill="1" applyBorder="1" applyAlignment="1">
      <alignment horizontal="center" vertical="center"/>
    </xf>
    <xf numFmtId="0" fontId="44" fillId="3" borderId="6" xfId="0" applyFont="1" applyFill="1" applyBorder="1" applyAlignment="1">
      <alignment horizontal="center" vertical="center"/>
    </xf>
    <xf numFmtId="0" fontId="44" fillId="3" borderId="2" xfId="0" applyFont="1" applyFill="1" applyBorder="1" applyAlignment="1">
      <alignment horizontal="center" vertical="center"/>
    </xf>
    <xf numFmtId="0" fontId="44" fillId="3" borderId="5" xfId="0" applyFont="1" applyFill="1" applyBorder="1" applyAlignment="1">
      <alignment horizontal="center" vertical="center"/>
    </xf>
    <xf numFmtId="0" fontId="45" fillId="4" borderId="11" xfId="0" applyFont="1" applyFill="1" applyBorder="1" applyAlignment="1">
      <alignment horizontal="center" vertical="top"/>
    </xf>
    <xf numFmtId="0" fontId="45" fillId="4" borderId="9" xfId="0" applyFont="1" applyFill="1" applyBorder="1" applyAlignment="1">
      <alignment horizontal="center" vertical="center" wrapText="1"/>
    </xf>
    <xf numFmtId="0" fontId="45" fillId="4" borderId="5" xfId="0" applyFont="1" applyFill="1" applyBorder="1" applyAlignment="1">
      <alignment horizontal="center" vertical="center" wrapText="1"/>
    </xf>
    <xf numFmtId="0" fontId="45" fillId="4" borderId="6" xfId="0" applyFont="1" applyFill="1" applyBorder="1" applyAlignment="1">
      <alignment horizontal="center" vertical="center"/>
    </xf>
    <xf numFmtId="0" fontId="45" fillId="4" borderId="0" xfId="0" applyFont="1" applyFill="1" applyAlignment="1">
      <alignment horizontal="center" vertical="center" wrapText="1"/>
    </xf>
    <xf numFmtId="0" fontId="45" fillId="4" borderId="6" xfId="0" applyFont="1" applyFill="1" applyBorder="1" applyAlignment="1">
      <alignment horizontal="center" vertical="center" wrapText="1"/>
    </xf>
    <xf numFmtId="0" fontId="46" fillId="0" borderId="0" xfId="0" applyFont="1" applyAlignment="1">
      <alignment horizontal="left" vertical="top" wrapText="1"/>
    </xf>
    <xf numFmtId="0" fontId="46" fillId="2" borderId="9" xfId="0" applyFont="1" applyFill="1" applyBorder="1" applyAlignment="1"/>
    <xf numFmtId="0" fontId="46" fillId="2" borderId="0" xfId="0" applyFont="1" applyFill="1" applyAlignment="1"/>
    <xf numFmtId="0" fontId="46" fillId="2" borderId="10" xfId="0" applyFont="1" applyFill="1" applyBorder="1" applyAlignment="1"/>
    <xf numFmtId="0" fontId="43" fillId="2" borderId="9" xfId="0" applyFont="1" applyFill="1" applyBorder="1" applyAlignment="1"/>
    <xf numFmtId="0" fontId="43" fillId="2" borderId="0" xfId="0" applyFont="1" applyFill="1" applyAlignment="1"/>
    <xf numFmtId="0" fontId="43" fillId="2" borderId="10" xfId="0" applyFont="1" applyFill="1" applyBorder="1" applyAlignment="1"/>
    <xf numFmtId="0" fontId="43" fillId="2" borderId="9" xfId="0" applyFont="1" applyFill="1" applyBorder="1" applyAlignment="1">
      <alignment horizontal="center"/>
    </xf>
    <xf numFmtId="0" fontId="43" fillId="2" borderId="0" xfId="0" applyFont="1" applyFill="1" applyAlignment="1">
      <alignment horizontal="center"/>
    </xf>
    <xf numFmtId="0" fontId="43" fillId="2" borderId="10" xfId="0" applyFont="1" applyFill="1" applyBorder="1" applyAlignment="1">
      <alignment horizontal="center"/>
    </xf>
    <xf numFmtId="0" fontId="46" fillId="2" borderId="5" xfId="0" applyFont="1" applyFill="1" applyBorder="1" applyAlignment="1"/>
    <xf numFmtId="0" fontId="46" fillId="2" borderId="6" xfId="0" applyFont="1" applyFill="1" applyBorder="1" applyAlignment="1"/>
    <xf numFmtId="0" fontId="46" fillId="2" borderId="7" xfId="0" applyFont="1" applyFill="1" applyBorder="1" applyAlignment="1"/>
    <xf numFmtId="0" fontId="46" fillId="0" borderId="0" xfId="27" quotePrefix="1" applyFont="1" applyAlignment="1">
      <alignment horizontal="left" vertical="top" wrapText="1"/>
    </xf>
    <xf numFmtId="0" fontId="46" fillId="0" borderId="0" xfId="0" applyFont="1" applyAlignment="1"/>
    <xf numFmtId="0" fontId="46" fillId="0" borderId="10" xfId="0" applyFont="1" applyBorder="1" applyAlignment="1"/>
    <xf numFmtId="0" fontId="43" fillId="0" borderId="9" xfId="0" applyFont="1" applyBorder="1" applyAlignment="1"/>
    <xf numFmtId="0" fontId="43" fillId="0" borderId="0" xfId="0" applyFont="1" applyAlignment="1"/>
    <xf numFmtId="0" fontId="43" fillId="0" borderId="10" xfId="0" applyFont="1" applyBorder="1" applyAlignment="1"/>
    <xf numFmtId="0" fontId="43" fillId="2" borderId="9" xfId="0" applyFont="1" applyFill="1" applyBorder="1" applyAlignment="1">
      <alignment horizontal="left" vertical="center" wrapText="1"/>
    </xf>
    <xf numFmtId="0" fontId="43" fillId="2" borderId="0" xfId="0" applyFont="1" applyFill="1" applyAlignment="1">
      <alignment horizontal="left" vertical="center" wrapText="1"/>
    </xf>
    <xf numFmtId="0" fontId="43" fillId="2" borderId="10" xfId="0" applyFont="1" applyFill="1" applyBorder="1" applyAlignment="1">
      <alignment horizontal="left" vertical="center" wrapText="1"/>
    </xf>
    <xf numFmtId="0" fontId="43" fillId="0" borderId="2" xfId="0" applyFont="1" applyBorder="1" applyAlignment="1">
      <alignment horizontal="left"/>
    </xf>
    <xf numFmtId="0" fontId="43" fillId="0" borderId="3" xfId="0" applyFont="1" applyBorder="1" applyAlignment="1">
      <alignment horizontal="left"/>
    </xf>
    <xf numFmtId="0" fontId="43" fillId="0" borderId="11" xfId="0" applyFont="1" applyBorder="1" applyAlignment="1">
      <alignment horizontal="left"/>
    </xf>
    <xf numFmtId="0" fontId="46" fillId="0" borderId="9" xfId="0" applyFont="1" applyBorder="1" applyAlignment="1"/>
    <xf numFmtId="0" fontId="46" fillId="0" borderId="0" xfId="0" applyFont="1" applyAlignment="1">
      <alignment horizontal="left" vertical="center"/>
    </xf>
    <xf numFmtId="0" fontId="46" fillId="0" borderId="10" xfId="0" applyFont="1" applyBorder="1" applyAlignment="1">
      <alignment horizontal="left" vertical="center" wrapText="1"/>
    </xf>
    <xf numFmtId="0" fontId="43" fillId="0" borderId="9" xfId="0" applyFont="1" applyBorder="1" applyAlignment="1">
      <alignment vertical="center"/>
    </xf>
    <xf numFmtId="0" fontId="43" fillId="0" borderId="0" xfId="0" applyFont="1" applyAlignment="1">
      <alignment vertical="center"/>
    </xf>
    <xf numFmtId="0" fontId="43" fillId="0" borderId="10" xfId="0" applyFont="1" applyBorder="1" applyAlignment="1">
      <alignment vertical="center"/>
    </xf>
    <xf numFmtId="0" fontId="46" fillId="0" borderId="0" xfId="27" applyFont="1" applyAlignment="1">
      <alignment horizontal="left"/>
    </xf>
    <xf numFmtId="0" fontId="43" fillId="2" borderId="2" xfId="0" applyFont="1" applyFill="1" applyBorder="1" applyAlignment="1">
      <alignment horizontal="left"/>
    </xf>
    <xf numFmtId="0" fontId="43" fillId="2" borderId="3" xfId="0" applyFont="1" applyFill="1" applyBorder="1" applyAlignment="1">
      <alignment horizontal="left"/>
    </xf>
    <xf numFmtId="0" fontId="43" fillId="2" borderId="11" xfId="0" applyFont="1" applyFill="1" applyBorder="1" applyAlignment="1">
      <alignment horizontal="left"/>
    </xf>
    <xf numFmtId="0" fontId="44" fillId="4" borderId="0" xfId="0" applyFont="1" applyFill="1" applyAlignment="1">
      <alignment horizontal="center"/>
    </xf>
    <xf numFmtId="0" fontId="44" fillId="3" borderId="3" xfId="0" applyFont="1" applyFill="1" applyBorder="1" applyAlignment="1">
      <alignment horizontal="center" vertical="center" wrapText="1"/>
    </xf>
    <xf numFmtId="0" fontId="44" fillId="3" borderId="2" xfId="0" applyFont="1" applyFill="1" applyBorder="1" applyAlignment="1">
      <alignment horizontal="center" wrapText="1"/>
    </xf>
    <xf numFmtId="0" fontId="44" fillId="3" borderId="11" xfId="0" applyFont="1" applyFill="1" applyBorder="1" applyAlignment="1">
      <alignment horizontal="center" wrapText="1"/>
    </xf>
    <xf numFmtId="0" fontId="76" fillId="4" borderId="6" xfId="0" applyFont="1" applyFill="1" applyBorder="1" applyAlignment="1">
      <alignment horizontal="left" wrapText="1"/>
    </xf>
    <xf numFmtId="0" fontId="76" fillId="4" borderId="7" xfId="0" applyFont="1" applyFill="1" applyBorder="1" applyAlignment="1">
      <alignment horizontal="left" wrapText="1"/>
    </xf>
    <xf numFmtId="0" fontId="46" fillId="2" borderId="9" xfId="0" applyFont="1" applyFill="1" applyBorder="1" applyAlignment="1">
      <alignment wrapText="1"/>
    </xf>
    <xf numFmtId="0" fontId="46" fillId="2" borderId="0" xfId="0" applyFont="1" applyFill="1" applyAlignment="1">
      <alignment wrapText="1"/>
    </xf>
    <xf numFmtId="0" fontId="46" fillId="2" borderId="10" xfId="0" applyFont="1" applyFill="1" applyBorder="1" applyAlignment="1">
      <alignment wrapText="1"/>
    </xf>
    <xf numFmtId="0" fontId="43" fillId="2" borderId="9" xfId="0" applyFont="1" applyFill="1" applyBorder="1" applyAlignment="1">
      <alignment horizontal="left"/>
    </xf>
    <xf numFmtId="0" fontId="43" fillId="2" borderId="0" xfId="0" applyFont="1" applyFill="1" applyAlignment="1">
      <alignment horizontal="left"/>
    </xf>
    <xf numFmtId="0" fontId="43" fillId="2" borderId="10" xfId="0" applyFont="1" applyFill="1" applyBorder="1" applyAlignment="1">
      <alignment horizontal="left"/>
    </xf>
    <xf numFmtId="0" fontId="51" fillId="3" borderId="0" xfId="1" applyFont="1" applyFill="1" applyBorder="1" applyAlignment="1">
      <alignment horizontal="left"/>
    </xf>
    <xf numFmtId="0" fontId="44" fillId="3" borderId="11" xfId="0" applyFont="1" applyFill="1" applyBorder="1" applyAlignment="1">
      <alignment horizontal="center" vertical="center"/>
    </xf>
    <xf numFmtId="0" fontId="46" fillId="0" borderId="0" xfId="0" applyFont="1" applyAlignment="1">
      <alignment horizontal="left" vertical="top"/>
    </xf>
    <xf numFmtId="0" fontId="43" fillId="0" borderId="5" xfId="0" applyFont="1" applyBorder="1" applyAlignment="1"/>
    <xf numFmtId="0" fontId="43" fillId="0" borderId="6" xfId="0" applyFont="1" applyBorder="1" applyAlignment="1"/>
    <xf numFmtId="0" fontId="43" fillId="0" borderId="7" xfId="0" applyFont="1" applyBorder="1" applyAlignment="1"/>
    <xf numFmtId="0" fontId="46" fillId="2" borderId="3" xfId="0" applyFont="1" applyFill="1" applyBorder="1" applyAlignment="1"/>
    <xf numFmtId="0" fontId="45" fillId="3" borderId="2" xfId="24" applyFont="1" applyFill="1" applyBorder="1" applyAlignment="1">
      <alignment horizontal="center" vertical="center"/>
    </xf>
    <xf numFmtId="0" fontId="45" fillId="3" borderId="11" xfId="24" applyFont="1" applyFill="1" applyBorder="1" applyAlignment="1">
      <alignment horizontal="center" vertical="center"/>
    </xf>
    <xf numFmtId="0" fontId="44" fillId="3" borderId="2" xfId="4" applyFont="1" applyFill="1" applyBorder="1" applyAlignment="1">
      <alignment horizontal="center" vertical="center"/>
    </xf>
    <xf numFmtId="0" fontId="44" fillId="3" borderId="3" xfId="4" applyFont="1" applyFill="1" applyBorder="1" applyAlignment="1">
      <alignment horizontal="center" vertical="center"/>
    </xf>
    <xf numFmtId="0" fontId="44" fillId="3" borderId="11" xfId="4" applyFont="1" applyFill="1" applyBorder="1" applyAlignment="1">
      <alignment horizontal="center" vertical="center"/>
    </xf>
    <xf numFmtId="0" fontId="45" fillId="4" borderId="2" xfId="0" applyFont="1" applyFill="1" applyBorder="1" applyAlignment="1">
      <alignment horizontal="center"/>
    </xf>
    <xf numFmtId="0" fontId="45" fillId="4" borderId="3" xfId="0" applyFont="1" applyFill="1" applyBorder="1" applyAlignment="1">
      <alignment horizontal="center"/>
    </xf>
    <xf numFmtId="0" fontId="44" fillId="4" borderId="6" xfId="0" applyFont="1" applyFill="1" applyBorder="1" applyAlignment="1">
      <alignment horizontal="left"/>
    </xf>
    <xf numFmtId="0" fontId="44" fillId="4" borderId="7" xfId="0" applyFont="1" applyFill="1" applyBorder="1" applyAlignment="1">
      <alignment horizontal="left"/>
    </xf>
    <xf numFmtId="0" fontId="44" fillId="3" borderId="0" xfId="0" applyFont="1" applyFill="1" applyAlignment="1">
      <alignment horizontal="center"/>
    </xf>
    <xf numFmtId="0" fontId="44" fillId="4" borderId="2" xfId="0" applyFont="1" applyFill="1" applyBorder="1" applyAlignment="1">
      <alignment horizontal="center"/>
    </xf>
    <xf numFmtId="0" fontId="44" fillId="4" borderId="11" xfId="0" applyFont="1" applyFill="1" applyBorder="1" applyAlignment="1">
      <alignment horizontal="center"/>
    </xf>
    <xf numFmtId="0" fontId="43" fillId="2" borderId="9" xfId="0" applyFont="1" applyFill="1" applyBorder="1" applyAlignment="1">
      <alignment horizontal="left" indent="1"/>
    </xf>
    <xf numFmtId="0" fontId="43" fillId="2" borderId="0" xfId="0" applyFont="1" applyFill="1" applyAlignment="1">
      <alignment horizontal="left" indent="1"/>
    </xf>
    <xf numFmtId="0" fontId="43" fillId="2" borderId="10" xfId="0" applyFont="1" applyFill="1" applyBorder="1" applyAlignment="1">
      <alignment horizontal="left" indent="1"/>
    </xf>
    <xf numFmtId="0" fontId="46" fillId="0" borderId="9" xfId="0" applyFont="1" applyBorder="1" applyAlignment="1">
      <alignment horizontal="left" indent="10"/>
    </xf>
    <xf numFmtId="0" fontId="46" fillId="0" borderId="0" xfId="0" applyFont="1" applyAlignment="1">
      <alignment horizontal="left" indent="10"/>
    </xf>
    <xf numFmtId="0" fontId="46" fillId="0" borderId="10" xfId="0" applyFont="1" applyBorder="1" applyAlignment="1">
      <alignment horizontal="left" indent="10"/>
    </xf>
    <xf numFmtId="0" fontId="46" fillId="0" borderId="0" xfId="0" applyFont="1" applyAlignment="1">
      <alignment horizontal="left" wrapText="1"/>
    </xf>
    <xf numFmtId="0" fontId="44" fillId="3" borderId="2" xfId="0" applyFont="1" applyFill="1" applyBorder="1" applyAlignment="1">
      <alignment horizontal="center" vertical="top"/>
    </xf>
    <xf numFmtId="0" fontId="44" fillId="3" borderId="3" xfId="0" applyFont="1" applyFill="1" applyBorder="1" applyAlignment="1">
      <alignment horizontal="center" vertical="top"/>
    </xf>
    <xf numFmtId="0" fontId="44" fillId="3" borderId="11" xfId="0" applyFont="1" applyFill="1" applyBorder="1" applyAlignment="1">
      <alignment horizontal="center" vertical="top"/>
    </xf>
    <xf numFmtId="0" fontId="43" fillId="2" borderId="9" xfId="0" applyFont="1" applyFill="1" applyBorder="1" applyAlignment="1">
      <alignment horizontal="left" wrapText="1"/>
    </xf>
    <xf numFmtId="0" fontId="43" fillId="2" borderId="0" xfId="0" applyFont="1" applyFill="1" applyAlignment="1">
      <alignment horizontal="left" wrapText="1"/>
    </xf>
    <xf numFmtId="0" fontId="43" fillId="2" borderId="10" xfId="0" applyFont="1" applyFill="1" applyBorder="1" applyAlignment="1">
      <alignment horizontal="left" wrapText="1"/>
    </xf>
    <xf numFmtId="0" fontId="46" fillId="0" borderId="9" xfId="0" applyFont="1" applyBorder="1" applyAlignment="1">
      <alignment vertical="center"/>
    </xf>
    <xf numFmtId="0" fontId="46" fillId="0" borderId="0" xfId="0" applyFont="1" applyAlignment="1">
      <alignment vertical="center"/>
    </xf>
    <xf numFmtId="0" fontId="46" fillId="0" borderId="10" xfId="0" applyFont="1" applyBorder="1" applyAlignment="1">
      <alignment vertical="center"/>
    </xf>
    <xf numFmtId="0" fontId="44" fillId="4" borderId="3" xfId="0" applyFont="1" applyFill="1" applyBorder="1" applyAlignment="1">
      <alignment horizontal="center"/>
    </xf>
    <xf numFmtId="0" fontId="51" fillId="3" borderId="0" xfId="1" applyFont="1" applyFill="1" applyBorder="1" applyAlignment="1">
      <alignment horizontal="left" vertical="center"/>
    </xf>
    <xf numFmtId="0" fontId="44" fillId="3" borderId="8" xfId="0" applyFont="1" applyFill="1" applyBorder="1" applyAlignment="1">
      <alignment horizontal="center" vertical="center"/>
    </xf>
    <xf numFmtId="0" fontId="52" fillId="0" borderId="0" xfId="0" applyFont="1" applyAlignment="1">
      <alignment horizontal="left" vertical="center" wrapText="1"/>
    </xf>
    <xf numFmtId="0" fontId="44" fillId="3" borderId="0" xfId="0" applyFont="1" applyFill="1" applyAlignment="1">
      <alignment horizontal="center" vertical="center"/>
    </xf>
    <xf numFmtId="0" fontId="44" fillId="3" borderId="2" xfId="4" applyFont="1" applyFill="1" applyBorder="1" applyAlignment="1">
      <alignment horizontal="center" vertical="top"/>
    </xf>
    <xf numFmtId="0" fontId="44" fillId="3" borderId="3" xfId="4" applyFont="1" applyFill="1" applyBorder="1" applyAlignment="1">
      <alignment horizontal="center" vertical="top"/>
    </xf>
    <xf numFmtId="0" fontId="44" fillId="3" borderId="11" xfId="4" applyFont="1" applyFill="1" applyBorder="1" applyAlignment="1">
      <alignment horizontal="center" vertical="top"/>
    </xf>
    <xf numFmtId="0" fontId="44" fillId="3" borderId="2" xfId="3" applyFont="1" applyFill="1" applyBorder="1" applyAlignment="1">
      <alignment horizontal="center" vertical="top" wrapText="1"/>
    </xf>
    <xf numFmtId="0" fontId="44" fillId="3" borderId="11" xfId="3" applyFont="1" applyFill="1" applyBorder="1" applyAlignment="1">
      <alignment horizontal="center" vertical="top" wrapText="1"/>
    </xf>
    <xf numFmtId="0" fontId="44" fillId="3" borderId="2" xfId="3" applyFont="1" applyFill="1" applyBorder="1" applyAlignment="1">
      <alignment horizontal="center" vertical="top"/>
    </xf>
    <xf numFmtId="0" fontId="44" fillId="3" borderId="3" xfId="3" applyFont="1" applyFill="1" applyBorder="1" applyAlignment="1">
      <alignment horizontal="center" vertical="top"/>
    </xf>
    <xf numFmtId="0" fontId="44" fillId="3" borderId="11" xfId="3" applyFont="1" applyFill="1" applyBorder="1" applyAlignment="1">
      <alignment horizontal="center" vertical="top"/>
    </xf>
    <xf numFmtId="0" fontId="43" fillId="0" borderId="9" xfId="3" applyFont="1" applyBorder="1" applyAlignment="1">
      <alignment horizontal="center" vertical="top" wrapText="1"/>
    </xf>
    <xf numFmtId="0" fontId="43" fillId="0" borderId="0" xfId="3" applyFont="1" applyAlignment="1">
      <alignment horizontal="center" vertical="top" wrapText="1"/>
    </xf>
    <xf numFmtId="0" fontId="44" fillId="3" borderId="2" xfId="3" applyFont="1" applyFill="1" applyBorder="1" applyAlignment="1">
      <alignment horizontal="center" vertical="center"/>
    </xf>
    <xf numFmtId="0" fontId="44" fillId="3" borderId="3" xfId="3" applyFont="1" applyFill="1" applyBorder="1" applyAlignment="1">
      <alignment horizontal="center" vertical="center"/>
    </xf>
    <xf numFmtId="0" fontId="44" fillId="3" borderId="11" xfId="3" applyFont="1" applyFill="1" applyBorder="1" applyAlignment="1">
      <alignment horizontal="center" vertical="center"/>
    </xf>
    <xf numFmtId="0" fontId="44" fillId="3" borderId="3" xfId="3" applyFont="1" applyFill="1" applyBorder="1" applyAlignment="1">
      <alignment horizontal="center" vertical="center" wrapText="1"/>
    </xf>
    <xf numFmtId="0" fontId="44" fillId="3" borderId="11" xfId="3" applyFont="1" applyFill="1" applyBorder="1" applyAlignment="1">
      <alignment horizontal="center" vertical="center" wrapText="1"/>
    </xf>
    <xf numFmtId="0" fontId="43" fillId="5" borderId="0" xfId="3" applyFont="1" applyFill="1" applyAlignment="1">
      <alignment horizontal="center"/>
    </xf>
    <xf numFmtId="0" fontId="46" fillId="5" borderId="0" xfId="3" applyFont="1" applyFill="1" applyAlignment="1">
      <alignment horizontal="center"/>
    </xf>
    <xf numFmtId="0" fontId="46" fillId="0" borderId="9" xfId="14" applyFont="1" applyBorder="1" applyAlignment="1">
      <alignment horizontal="left" wrapText="1"/>
    </xf>
    <xf numFmtId="0" fontId="46" fillId="0" borderId="0" xfId="14" applyFont="1" applyAlignment="1">
      <alignment horizontal="left" wrapText="1"/>
    </xf>
    <xf numFmtId="0" fontId="46" fillId="0" borderId="0" xfId="0" quotePrefix="1" applyFont="1" applyAlignment="1">
      <alignment horizontal="left" vertical="center" wrapText="1"/>
    </xf>
    <xf numFmtId="0" fontId="60" fillId="4" borderId="2" xfId="0" applyFont="1" applyFill="1" applyBorder="1" applyAlignment="1">
      <alignment horizontal="center" vertical="center"/>
    </xf>
    <xf numFmtId="0" fontId="60" fillId="4" borderId="11" xfId="0" applyFont="1" applyFill="1" applyBorder="1" applyAlignment="1">
      <alignment horizontal="center" vertical="center"/>
    </xf>
    <xf numFmtId="0" fontId="55" fillId="2" borderId="0" xfId="0" applyFont="1" applyFill="1" applyAlignment="1">
      <alignment horizontal="left"/>
    </xf>
    <xf numFmtId="0" fontId="59" fillId="3" borderId="2" xfId="0" applyFont="1" applyFill="1" applyBorder="1" applyAlignment="1">
      <alignment horizontal="center" vertical="top"/>
    </xf>
    <xf numFmtId="0" fontId="59" fillId="3" borderId="3" xfId="0" applyFont="1" applyFill="1" applyBorder="1" applyAlignment="1">
      <alignment horizontal="center" vertical="top"/>
    </xf>
    <xf numFmtId="0" fontId="59" fillId="3" borderId="11" xfId="0" applyFont="1" applyFill="1" applyBorder="1" applyAlignment="1">
      <alignment horizontal="center" vertical="top"/>
    </xf>
    <xf numFmtId="0" fontId="59" fillId="4" borderId="2" xfId="0" applyFont="1" applyFill="1" applyBorder="1" applyAlignment="1">
      <alignment horizontal="center" vertical="top"/>
    </xf>
    <xf numFmtId="0" fontId="59" fillId="4" borderId="11" xfId="0" applyFont="1" applyFill="1" applyBorder="1" applyAlignment="1">
      <alignment horizontal="center" vertical="top"/>
    </xf>
    <xf numFmtId="0" fontId="59" fillId="4" borderId="3" xfId="0" applyFont="1" applyFill="1" applyBorder="1" applyAlignment="1">
      <alignment horizontal="center" vertical="top"/>
    </xf>
    <xf numFmtId="0" fontId="59" fillId="4" borderId="2" xfId="0" applyFont="1" applyFill="1" applyBorder="1" applyAlignment="1">
      <alignment horizontal="center" vertical="center"/>
    </xf>
    <xf numFmtId="0" fontId="59" fillId="4" borderId="5" xfId="0" applyFont="1" applyFill="1" applyBorder="1" applyAlignment="1">
      <alignment horizontal="center" vertical="center"/>
    </xf>
    <xf numFmtId="0" fontId="55" fillId="2" borderId="0" xfId="0" applyFont="1" applyFill="1" applyAlignment="1">
      <alignment horizontal="left" wrapText="1"/>
    </xf>
  </cellXfs>
  <cellStyles count="36">
    <cellStyle name="Comma" xfId="13" xr:uid="{CC065BED-03AA-6E4D-801F-85EA3C15638D}"/>
    <cellStyle name="Comma 2 2 2" xfId="23" xr:uid="{7E999077-5337-284A-AF07-25BF9BDC9116}"/>
    <cellStyle name="Hipervínculo" xfId="1" builtinId="8"/>
    <cellStyle name="Millares 10" xfId="16" xr:uid="{9FE900D3-D866-AF4D-9717-EB7A13F010DE}"/>
    <cellStyle name="Millares 10 2 10" xfId="19" xr:uid="{FA1AFB30-0F3B-9943-AB55-87314C4995EB}"/>
    <cellStyle name="Millares 106" xfId="21" xr:uid="{BEA48B26-94C0-0D44-9424-5D6A5BF561E1}"/>
    <cellStyle name="Millares 15 2 3" xfId="33" xr:uid="{81A7301C-CCA7-4D67-A35F-AEA9EC489FF8}"/>
    <cellStyle name="Millares 19" xfId="6" xr:uid="{9DC96D1E-D003-874F-8EFC-6600009333A1}"/>
    <cellStyle name="Millares 19 37" xfId="25" xr:uid="{21D3A1F2-A802-4015-B346-1261A34B9ABA}"/>
    <cellStyle name="Millares 2" xfId="10" xr:uid="{BC459737-EE83-BB4A-8A5E-3EE592042663}"/>
    <cellStyle name="Millares 2 2 12" xfId="5" xr:uid="{DD332994-4AFA-EF45-A808-8132347B5B8C}"/>
    <cellStyle name="Millares 6" xfId="28" xr:uid="{E140615E-6CED-4D44-A954-5452732D1E5F}"/>
    <cellStyle name="Millares 8" xfId="9" xr:uid="{111122A9-92D0-5E46-9337-AD6CA5898934}"/>
    <cellStyle name="Normal" xfId="0" builtinId="0"/>
    <cellStyle name="Normal 10" xfId="8" xr:uid="{986AD9E1-8EF7-3443-B01C-81B4BF2BAC0E}"/>
    <cellStyle name="Normal 10 5 2" xfId="27" xr:uid="{A3E5924A-AF65-46D6-9DD2-BC63DDF30177}"/>
    <cellStyle name="Normal 2" xfId="3" xr:uid="{57C85D6F-C03C-1D4D-9BD4-42CED15AA3F2}"/>
    <cellStyle name="Normal 2 2" xfId="4" xr:uid="{AC9A0221-D7A2-3E4A-AB5D-F7A6EB27FB7C}"/>
    <cellStyle name="Normal 3" xfId="26" xr:uid="{B024E29F-2A3B-4972-BF13-4D1DF134F582}"/>
    <cellStyle name="Normal 3 13" xfId="32" xr:uid="{58674EFF-F9BC-4482-A2F2-A80EE592A862}"/>
    <cellStyle name="Normal 417 2" xfId="24" xr:uid="{EBA18BD7-1CD1-4D2A-AE12-36CA8A282634}"/>
    <cellStyle name="Normal_Hoja1" xfId="14" xr:uid="{78ABD1B1-A929-724F-8588-4178DF7E037A}"/>
    <cellStyle name="Normal_UN_ResTec 6" xfId="12" xr:uid="{0E35E236-35F9-514F-9756-21D1B8064044}"/>
    <cellStyle name="Normal_UN_ResTec_Cred0908_desglose_PPS+PV" xfId="15" xr:uid="{ABFEAEE3-C9DC-2649-995D-685447F36593}"/>
    <cellStyle name="Percent" xfId="2" xr:uid="{757DD09E-0221-3548-832B-CC8C4FF288C3}"/>
    <cellStyle name="Porcentaje" xfId="35" builtinId="5"/>
    <cellStyle name="Porcentaje 10" xfId="17" xr:uid="{97CB81DE-8821-B147-9DF0-214DD0897BB2}"/>
    <cellStyle name="Porcentaje 2 10" xfId="22" xr:uid="{F8D1A1E7-669C-144A-9580-D0EE97314CA4}"/>
    <cellStyle name="Porcentaje 2 2" xfId="29" xr:uid="{0FD79BD3-CD27-4EE0-9414-4BBC1233FB62}"/>
    <cellStyle name="Porcentaje 2 4" xfId="11" xr:uid="{1CD7963D-D600-8545-A222-054E26C133DD}"/>
    <cellStyle name="Porcentaje 4 2" xfId="31" xr:uid="{892FA9B1-CB65-4028-ABE9-44A787EAD75C}"/>
    <cellStyle name="Porcentaje 5" xfId="34" xr:uid="{12BE67D7-0B1F-4A43-972B-5E71CFCFDDEF}"/>
    <cellStyle name="Porcentaje 6" xfId="30" xr:uid="{4EE43422-D7AD-4ADD-A573-2B98F66CC0F6}"/>
    <cellStyle name="Porcentaje 7 3" xfId="18" xr:uid="{6BD8C8E7-6AD4-8E4E-9D17-E240E8282111}"/>
    <cellStyle name="Porcentual 2" xfId="7" xr:uid="{EF648EB6-2BA3-F94F-B50D-361BB6D9DA0B}"/>
    <cellStyle name="Porcentual 33" xfId="20" xr:uid="{93B01FF3-2C0B-3044-9F60-1F2348AED178}"/>
  </cellStyles>
  <dxfs count="0"/>
  <tableStyles count="0" defaultTableStyle="TableStyleMedium2" defaultPivotStyle="PivotStyleLight16"/>
  <colors>
    <mruColors>
      <color rgb="FF2AD2C9"/>
      <color rgb="FF8FE9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175684</xdr:colOff>
      <xdr:row>0</xdr:row>
      <xdr:rowOff>160350</xdr:rowOff>
    </xdr:from>
    <xdr:to>
      <xdr:col>3</xdr:col>
      <xdr:colOff>660400</xdr:colOff>
      <xdr:row>1</xdr:row>
      <xdr:rowOff>285337</xdr:rowOff>
    </xdr:to>
    <xdr:pic>
      <xdr:nvPicPr>
        <xdr:cNvPr id="2" name="Picture 4">
          <a:extLst>
            <a:ext uri="{FF2B5EF4-FFF2-40B4-BE49-F238E27FC236}">
              <a16:creationId xmlns:a16="http://schemas.microsoft.com/office/drawing/2014/main" id="{FE2B2F7C-35A6-C24E-887C-9EE5F6CCD9A0}"/>
            </a:ext>
          </a:extLst>
        </xdr:cNvPr>
        <xdr:cNvPicPr>
          <a:picLocks noChangeAspect="1"/>
        </xdr:cNvPicPr>
      </xdr:nvPicPr>
      <xdr:blipFill>
        <a:blip xmlns:r="http://schemas.openxmlformats.org/officeDocument/2006/relationships" r:embed="rId1"/>
        <a:stretch>
          <a:fillRect/>
        </a:stretch>
      </xdr:blipFill>
      <xdr:spPr>
        <a:xfrm>
          <a:off x="175684" y="160350"/>
          <a:ext cx="2973916" cy="311254"/>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10.bin"/><Relationship Id="rId2" Type="http://schemas.openxmlformats.org/officeDocument/2006/relationships/hyperlink" Target="../Credicorp%20y%20Subs/BCP/Copia%20de%20GOper%20Mar-21%20EjecTrimI.xlsx?web=1" TargetMode="External"/><Relationship Id="rId1" Type="http://schemas.openxmlformats.org/officeDocument/2006/relationships/hyperlink" Target="../Credicorp%20y%20Subs/BCP/Copia%20de%20GOper%20Mar-21%20EjecTrimI.xlsx?web=1"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D3A5BB-ABB3-4FAE-9FA9-B06F54D7D33C}">
  <sheetPr>
    <tabColor rgb="FF2AD2C9"/>
  </sheetPr>
  <dimension ref="A1:E34"/>
  <sheetViews>
    <sheetView showGridLines="0" tabSelected="1" zoomScale="60" zoomScaleNormal="60" workbookViewId="0">
      <selection activeCell="B6" sqref="B6"/>
    </sheetView>
  </sheetViews>
  <sheetFormatPr baseColWidth="10" defaultColWidth="11.453125" defaultRowHeight="14.5"/>
  <cols>
    <col min="2" max="2" width="10.90625" style="8"/>
  </cols>
  <sheetData>
    <row r="1" spans="1:5" s="1" customFormat="1">
      <c r="A1" s="7"/>
      <c r="B1" s="45"/>
      <c r="C1" s="7"/>
      <c r="D1" s="7"/>
      <c r="E1" s="7"/>
    </row>
    <row r="2" spans="1:5" s="1" customFormat="1" ht="48.75" customHeight="1">
      <c r="A2" s="7"/>
      <c r="B2" s="45"/>
      <c r="C2" s="7"/>
      <c r="D2" s="7"/>
      <c r="E2" s="7"/>
    </row>
    <row r="3" spans="1:5" s="5" customFormat="1" ht="25.5" thickBot="1">
      <c r="A3" s="49" t="s">
        <v>0</v>
      </c>
      <c r="B3" s="46"/>
      <c r="C3" s="12"/>
      <c r="D3" s="11"/>
      <c r="E3" s="11"/>
    </row>
    <row r="4" spans="1:5">
      <c r="A4" s="8"/>
      <c r="B4" s="39"/>
      <c r="C4" s="8"/>
      <c r="D4" s="8"/>
      <c r="E4" s="8"/>
    </row>
    <row r="5" spans="1:5">
      <c r="A5" s="8"/>
      <c r="B5" s="39"/>
      <c r="C5" s="8"/>
      <c r="D5" s="8"/>
      <c r="E5" s="8"/>
    </row>
    <row r="6" spans="1:5">
      <c r="A6" s="8"/>
      <c r="B6" s="47" t="s">
        <v>1</v>
      </c>
      <c r="C6" s="8"/>
      <c r="D6" s="8"/>
      <c r="E6" s="8"/>
    </row>
    <row r="7" spans="1:5">
      <c r="A7" s="8"/>
      <c r="B7" s="906" t="s">
        <v>2</v>
      </c>
      <c r="C7" s="8"/>
      <c r="D7" s="8"/>
      <c r="E7" s="8"/>
    </row>
    <row r="8" spans="1:5">
      <c r="A8" s="8"/>
      <c r="B8" s="906" t="s">
        <v>3</v>
      </c>
      <c r="C8" s="8"/>
      <c r="D8" s="8"/>
      <c r="E8" s="8"/>
    </row>
    <row r="9" spans="1:5">
      <c r="A9" s="8"/>
      <c r="B9" s="906" t="s">
        <v>4</v>
      </c>
      <c r="C9" s="8"/>
      <c r="D9" s="8"/>
      <c r="E9" s="8"/>
    </row>
    <row r="10" spans="1:5">
      <c r="A10" s="8"/>
      <c r="B10" s="906" t="s">
        <v>5</v>
      </c>
      <c r="C10" s="8"/>
      <c r="D10" s="8"/>
      <c r="E10" s="8"/>
    </row>
    <row r="11" spans="1:5">
      <c r="A11" s="8"/>
      <c r="B11" s="906" t="s">
        <v>6</v>
      </c>
      <c r="C11" s="8"/>
      <c r="D11" s="8"/>
      <c r="E11" s="8"/>
    </row>
    <row r="12" spans="1:5">
      <c r="A12" s="8"/>
      <c r="B12" s="906" t="s">
        <v>7</v>
      </c>
      <c r="C12" s="8"/>
      <c r="D12" s="8"/>
      <c r="E12" s="8"/>
    </row>
    <row r="13" spans="1:5">
      <c r="A13" s="8"/>
      <c r="B13" s="906" t="s">
        <v>8</v>
      </c>
      <c r="C13" s="8"/>
      <c r="E13" s="8"/>
    </row>
    <row r="14" spans="1:5">
      <c r="A14" s="8"/>
      <c r="B14" s="906" t="s">
        <v>9</v>
      </c>
      <c r="C14" s="8"/>
      <c r="D14" s="8"/>
      <c r="E14" s="8"/>
    </row>
    <row r="15" spans="1:5">
      <c r="A15" s="8"/>
      <c r="B15" s="906" t="s">
        <v>10</v>
      </c>
      <c r="C15" s="8"/>
      <c r="D15" s="8"/>
      <c r="E15" s="8"/>
    </row>
    <row r="16" spans="1:5">
      <c r="A16" s="8"/>
      <c r="B16" s="906" t="s">
        <v>11</v>
      </c>
      <c r="C16" s="8"/>
      <c r="D16" s="8"/>
      <c r="E16" s="8"/>
    </row>
    <row r="17" spans="1:5">
      <c r="A17" s="8"/>
      <c r="B17" s="906" t="s">
        <v>12</v>
      </c>
      <c r="C17" s="8"/>
      <c r="D17" s="8"/>
      <c r="E17" s="8"/>
    </row>
    <row r="18" spans="1:5">
      <c r="A18" s="8"/>
      <c r="B18" s="906" t="s">
        <v>13</v>
      </c>
      <c r="C18" s="8"/>
      <c r="D18" s="8"/>
      <c r="E18" s="8"/>
    </row>
    <row r="19" spans="1:5">
      <c r="A19" s="8"/>
      <c r="B19" s="906" t="s">
        <v>14</v>
      </c>
      <c r="C19" s="8"/>
      <c r="D19" s="8"/>
      <c r="E19" s="8"/>
    </row>
    <row r="20" spans="1:5">
      <c r="A20" s="8"/>
      <c r="B20" s="906" t="s">
        <v>15</v>
      </c>
      <c r="C20" s="8"/>
      <c r="D20" s="8"/>
      <c r="E20" s="8"/>
    </row>
    <row r="21" spans="1:5">
      <c r="A21" s="8"/>
      <c r="B21" s="906" t="s">
        <v>16</v>
      </c>
      <c r="C21" s="8"/>
      <c r="D21" s="8"/>
      <c r="E21" s="8"/>
    </row>
    <row r="22" spans="1:5">
      <c r="A22" s="8"/>
      <c r="B22" s="906" t="s">
        <v>926</v>
      </c>
      <c r="C22" s="8"/>
      <c r="D22" s="8"/>
      <c r="E22" s="8"/>
    </row>
    <row r="23" spans="1:5">
      <c r="A23" s="8"/>
      <c r="B23" s="906" t="s">
        <v>17</v>
      </c>
      <c r="C23" s="8"/>
      <c r="D23" s="8"/>
      <c r="E23" s="8"/>
    </row>
    <row r="24" spans="1:5">
      <c r="A24" s="8"/>
      <c r="B24" s="906" t="s">
        <v>18</v>
      </c>
      <c r="C24" s="8"/>
      <c r="D24" s="8"/>
      <c r="E24" s="8"/>
    </row>
    <row r="25" spans="1:5">
      <c r="B25" s="906" t="s">
        <v>19</v>
      </c>
    </row>
    <row r="26" spans="1:5">
      <c r="B26" s="906" t="s">
        <v>20</v>
      </c>
    </row>
    <row r="27" spans="1:5">
      <c r="B27" s="906" t="s">
        <v>21</v>
      </c>
    </row>
    <row r="28" spans="1:5">
      <c r="B28" s="906" t="s">
        <v>22</v>
      </c>
    </row>
    <row r="29" spans="1:5">
      <c r="B29" s="906" t="s">
        <v>23</v>
      </c>
    </row>
    <row r="30" spans="1:5">
      <c r="B30" s="906" t="s">
        <v>24</v>
      </c>
    </row>
    <row r="31" spans="1:5">
      <c r="B31" s="906" t="s">
        <v>25</v>
      </c>
    </row>
    <row r="32" spans="1:5">
      <c r="B32" s="906" t="s">
        <v>26</v>
      </c>
    </row>
    <row r="33" spans="2:2">
      <c r="B33" s="48"/>
    </row>
    <row r="34" spans="2:2">
      <c r="B34" s="39"/>
    </row>
  </sheetData>
  <hyperlinks>
    <hyperlink ref="B10" location="'1.IEA'!A1" display="1. Interest Earning Assets" xr:uid="{1E77EC2B-0F80-41FA-BDB9-CC37395D8A95}"/>
    <hyperlink ref="B11" location="'1.1.Loans'!A1" display="1.2. Loans" xr:uid="{DAB1A87D-7179-45F2-8DA3-446D4EA0EBF3}"/>
    <hyperlink ref="B12" location="'2.Funding'!A1" display="2. Funding" xr:uid="{DB035099-10B9-7043-8560-764D506083B1}"/>
    <hyperlink ref="B14" location="'4.Portfolio Quality'!A1" display="3. Portfolio Quality" xr:uid="{E02A5A88-38B7-B947-A966-B46E345154B2}"/>
    <hyperlink ref="B13" location="'3.Net Interest Income'!A1" display="4. Net Interest Income" xr:uid="{102BE93D-29AF-3043-BDA4-3619C1AA7338}"/>
    <hyperlink ref="B15" location="'5.Non-Financial Income'!A1" display="5. Non Financial Income" xr:uid="{3914D501-E787-2342-8F1F-51CCB017FBEB}"/>
    <hyperlink ref="B16" location="'6.Underwriting Results'!A1" display="6. Underwriting Result" xr:uid="{83E5F34A-B08A-9C4D-A47F-DCC1B6F35FB3}"/>
    <hyperlink ref="B17" location="'7.Operating Expenses'!A1" display="7. Operating Expenses and Efficiency" xr:uid="{B8CA0866-5605-334B-9B77-03C60CABE400}"/>
    <hyperlink ref="B19" location="'9.1.Regulatory Capital BAP'!A1" display="8.1. Regulatory Capital BAP" xr:uid="{B1C50E40-5A26-EE42-921D-A66D9DDC260C}"/>
    <hyperlink ref="B20" location="'9.2.Regulatory Capital BCP'!A1" display="8.2. Regulatory Capital BCP" xr:uid="{AB4E1133-2470-5C43-A625-1AB0EDF87D68}"/>
    <hyperlink ref="B21" location="'9.3.Regulatory Capital Mibanco'!A1" display="8.3. Regulatory Capital Mibanco" xr:uid="{CD4CD7AE-D095-FE43-8955-716DFC56F3F0}"/>
    <hyperlink ref="B22" location="'10. BCP Digital Transformation'!A1" display="10. BCP Digital Transformation" xr:uid="{7DE76241-5535-444D-A552-EA29F6E7B4A1}"/>
    <hyperlink ref="B23" location="'11.Economic Perspectives'!A1" display="10. Economic Perspectives" xr:uid="{C89CE9F6-E1BD-F94C-8CA8-3F57E430495F}"/>
    <hyperlink ref="B24" location="'12.1.Credicorp Consolidated'!A1" display="11.1. BAP BS P&amp;L" xr:uid="{B7351F0A-4B44-5F41-9220-752398B5E401}"/>
    <hyperlink ref="B25" location="'12.2 Credicorp Stand-alone'!A1" display="11.2. BAP Stand-alone" xr:uid="{01908558-109C-2644-B090-0A0A467569DB}"/>
    <hyperlink ref="B26" location="'12.3 BCP Consolidated'!A1" display="11.3. BCP Consolidated" xr:uid="{2F1EF3D2-4CD8-EA43-9947-2153DDAC7B54}"/>
    <hyperlink ref="B27" location="'12.4 BCP Stand-alone'!A1" display="11.4. BCP Stand-alone" xr:uid="{245B0A04-604C-9E48-AF9C-8BE9699568A2}"/>
    <hyperlink ref="B28" location="'12.5 BCP Bolivia'!A1" display="11.5 BCP Bolivia" xr:uid="{BF70EE1F-68F9-8D43-9ACC-9BB5037A230D}"/>
    <hyperlink ref="B29" location="'12.6 Mibanco'!A1" display="11.6. Mibanco" xr:uid="{94E55070-65FC-3E46-ABCA-D21EE6A5FB3A}"/>
    <hyperlink ref="B30" location="'12.7 IB &amp; WM'!A1" display="11.7. Investment Banking and Wealth Management" xr:uid="{07BB721C-CB02-524B-8E88-DE5DF6EA0861}"/>
    <hyperlink ref="B31" location="'12.8 Grupo Pacifico'!A1" display="11.8. Grupo Pacifico" xr:uid="{50F2A42A-BB7B-7C49-BD5D-EDC9BD548C5D}"/>
    <hyperlink ref="B32" location="'12.9 Prima AFP'!A1" display="11.9. Prima AFP" xr:uid="{7FD34698-CF7C-DA41-9F46-3AD3A2DDB158}"/>
    <hyperlink ref="A3" location="Index!A1" display="Back to index" xr:uid="{0599CFCC-25D2-4B66-81CC-5A15CE89A0DF}"/>
    <hyperlink ref="B8" location="'0.1.Contribution BAP'!A1" display="0.1. Contribution BAP" xr:uid="{94C81D16-1F00-AE43-9750-39EF8A69B1E3}"/>
    <hyperlink ref="B9" location="'0.2.ROAE'!A1" display="0.2. ROAE " xr:uid="{4ADB9B22-C319-411B-9667-47409E707B32}"/>
    <hyperlink ref="B7" location="'0. Overview BAP'!A1" display="0. Overview BAP" xr:uid="{1A903390-80D7-40D2-9A9A-589F2F04160F}"/>
    <hyperlink ref="B18" location="'8.Operating Efficiency'!A1" display="8. Operating Efficiency" xr:uid="{8D9DED9C-BE61-46AB-95C4-FAE17C89756B}"/>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41CBF2-F275-4F0A-BA2B-EBFC1D3C7EE3}">
  <sheetPr>
    <tabColor theme="2" tint="-9.9978637043366805E-2"/>
  </sheetPr>
  <dimension ref="A1:I53"/>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61.6328125" style="39" customWidth="1"/>
    <col min="2" max="2" width="12.54296875" style="39" customWidth="1"/>
    <col min="3" max="3" width="11.453125" style="39"/>
    <col min="4" max="4" width="12.90625" style="39" customWidth="1"/>
    <col min="5" max="6" width="11.453125" style="39"/>
    <col min="7" max="8" width="12.08984375" bestFit="1" customWidth="1"/>
    <col min="9" max="9" width="16.36328125" bestFit="1" customWidth="1"/>
  </cols>
  <sheetData>
    <row r="1" spans="1:9" s="9" customFormat="1" ht="14.4" customHeight="1">
      <c r="A1" s="196" t="s">
        <v>328</v>
      </c>
      <c r="B1" s="1743" t="s">
        <v>28</v>
      </c>
      <c r="C1" s="1744"/>
      <c r="D1" s="1745"/>
      <c r="E1" s="1743" t="s">
        <v>29</v>
      </c>
      <c r="F1" s="1745"/>
      <c r="G1" s="1741" t="s">
        <v>30</v>
      </c>
      <c r="H1" s="1749"/>
      <c r="I1" s="1741" t="s">
        <v>29</v>
      </c>
    </row>
    <row r="2" spans="1:9" s="9" customFormat="1" ht="14">
      <c r="A2" s="170" t="s">
        <v>31</v>
      </c>
      <c r="B2" s="1746"/>
      <c r="C2" s="1747"/>
      <c r="D2" s="1748"/>
      <c r="E2" s="1746"/>
      <c r="F2" s="1748"/>
      <c r="G2" s="1741"/>
      <c r="H2" s="1749"/>
      <c r="I2" s="1741"/>
    </row>
    <row r="3" spans="1:9" s="16" customFormat="1" ht="14">
      <c r="A3" s="62" t="s">
        <v>32</v>
      </c>
      <c r="B3" s="182" t="s">
        <v>33</v>
      </c>
      <c r="C3" s="183" t="s">
        <v>34</v>
      </c>
      <c r="D3" s="184" t="s">
        <v>35</v>
      </c>
      <c r="E3" s="127" t="s">
        <v>36</v>
      </c>
      <c r="F3" s="129" t="s">
        <v>37</v>
      </c>
      <c r="G3" s="716" t="s">
        <v>38</v>
      </c>
      <c r="H3" s="717" t="s">
        <v>39</v>
      </c>
      <c r="I3" s="718" t="s">
        <v>40</v>
      </c>
    </row>
    <row r="4" spans="1:9" s="8" customFormat="1" ht="14">
      <c r="A4" s="210" t="s">
        <v>329</v>
      </c>
      <c r="B4" s="645">
        <v>775805</v>
      </c>
      <c r="C4" s="735">
        <v>862411</v>
      </c>
      <c r="D4" s="646">
        <v>876391</v>
      </c>
      <c r="E4" s="468">
        <v>1.6210368374243833E-2</v>
      </c>
      <c r="F4" s="462">
        <v>0.12965371452877972</v>
      </c>
      <c r="G4" s="645">
        <v>2039622</v>
      </c>
      <c r="H4" s="646">
        <v>2569573</v>
      </c>
      <c r="I4" s="664">
        <v>0.25982804656941338</v>
      </c>
    </row>
    <row r="5" spans="1:9">
      <c r="A5" s="378" t="s">
        <v>330</v>
      </c>
      <c r="B5" s="645">
        <v>155028</v>
      </c>
      <c r="C5" s="735">
        <v>232668</v>
      </c>
      <c r="D5" s="646">
        <v>238886</v>
      </c>
      <c r="E5" s="468">
        <v>2.6724775216187879E-2</v>
      </c>
      <c r="F5" s="462">
        <v>0.54092163996181331</v>
      </c>
      <c r="G5" s="645">
        <v>471319</v>
      </c>
      <c r="H5" s="646">
        <v>651443</v>
      </c>
      <c r="I5" s="585">
        <v>0.38217003770270241</v>
      </c>
    </row>
    <row r="6" spans="1:9">
      <c r="A6" s="378" t="s">
        <v>331</v>
      </c>
      <c r="B6" s="645">
        <v>135957</v>
      </c>
      <c r="C6" s="735">
        <v>-69947</v>
      </c>
      <c r="D6" s="646">
        <v>5739</v>
      </c>
      <c r="E6" s="468">
        <v>-1.0820478362188515</v>
      </c>
      <c r="F6" s="462">
        <v>-0.95778812418632364</v>
      </c>
      <c r="G6" s="645">
        <v>295887</v>
      </c>
      <c r="H6" s="646">
        <v>-47921</v>
      </c>
      <c r="I6" s="585">
        <v>-1.1619570984869223</v>
      </c>
    </row>
    <row r="7" spans="1:9" ht="17">
      <c r="A7" s="40" t="s">
        <v>332</v>
      </c>
      <c r="B7" s="645">
        <v>11245</v>
      </c>
      <c r="C7" s="735">
        <v>12302</v>
      </c>
      <c r="D7" s="646">
        <v>19090</v>
      </c>
      <c r="E7" s="468">
        <v>0.55178019834173297</v>
      </c>
      <c r="F7" s="462">
        <v>0.69764339706536238</v>
      </c>
      <c r="G7" s="521">
        <v>45376</v>
      </c>
      <c r="H7" s="646">
        <v>60797</v>
      </c>
      <c r="I7" s="585">
        <v>0.33984925952045142</v>
      </c>
    </row>
    <row r="8" spans="1:9">
      <c r="A8" s="378" t="s">
        <v>333</v>
      </c>
      <c r="B8" s="645">
        <v>-21297</v>
      </c>
      <c r="C8" s="735">
        <v>45413</v>
      </c>
      <c r="D8" s="646">
        <v>43086</v>
      </c>
      <c r="E8" s="468">
        <v>-5.124083412238789E-2</v>
      </c>
      <c r="F8" s="462" t="s">
        <v>46</v>
      </c>
      <c r="G8" s="521">
        <v>22491</v>
      </c>
      <c r="H8" s="646">
        <v>158222</v>
      </c>
      <c r="I8" s="585">
        <v>6.0349028500289004</v>
      </c>
    </row>
    <row r="9" spans="1:9" ht="16.5">
      <c r="A9" s="378" t="s">
        <v>334</v>
      </c>
      <c r="B9" s="645">
        <v>6530</v>
      </c>
      <c r="C9" s="735">
        <v>45924</v>
      </c>
      <c r="D9" s="646">
        <v>3233</v>
      </c>
      <c r="E9" s="468">
        <v>-0.92960108004529218</v>
      </c>
      <c r="F9" s="462">
        <v>-0.50490045941807038</v>
      </c>
      <c r="G9" s="521">
        <v>9526</v>
      </c>
      <c r="H9" s="646">
        <v>43621</v>
      </c>
      <c r="I9" s="585">
        <v>3.5791517950871299</v>
      </c>
    </row>
    <row r="10" spans="1:9" s="3" customFormat="1" ht="15" thickBot="1">
      <c r="A10" s="378" t="s">
        <v>335</v>
      </c>
      <c r="B10" s="645">
        <v>39498</v>
      </c>
      <c r="C10" s="735">
        <v>62923</v>
      </c>
      <c r="D10" s="646">
        <v>52258</v>
      </c>
      <c r="E10" s="468">
        <v>-0.16949287224067511</v>
      </c>
      <c r="F10" s="462">
        <v>0.32305433186490462</v>
      </c>
      <c r="G10" s="645">
        <v>192463</v>
      </c>
      <c r="H10" s="646">
        <v>189172</v>
      </c>
      <c r="I10" s="585">
        <v>-1.7099390532206216E-2</v>
      </c>
    </row>
    <row r="11" spans="1:9" s="14" customFormat="1" ht="15" thickBot="1">
      <c r="A11" s="176" t="s">
        <v>336</v>
      </c>
      <c r="B11" s="665">
        <v>1102766</v>
      </c>
      <c r="C11" s="1477">
        <v>1191694</v>
      </c>
      <c r="D11" s="647">
        <v>1238683</v>
      </c>
      <c r="E11" s="1510">
        <v>3.9430424253205976E-2</v>
      </c>
      <c r="F11" s="1511">
        <v>0.1232509888770601</v>
      </c>
      <c r="G11" s="665">
        <v>3076684</v>
      </c>
      <c r="H11" s="647">
        <v>3624907</v>
      </c>
      <c r="I11" s="666">
        <v>0.17818632007706992</v>
      </c>
    </row>
    <row r="12" spans="1:9">
      <c r="A12" s="195"/>
      <c r="B12" s="372"/>
      <c r="C12" s="372"/>
      <c r="D12" s="372"/>
      <c r="E12" s="211"/>
      <c r="F12" s="211"/>
    </row>
    <row r="13" spans="1:9">
      <c r="A13" s="195" t="s">
        <v>337</v>
      </c>
      <c r="B13" s="195"/>
      <c r="C13" s="195"/>
      <c r="D13" s="1669"/>
      <c r="E13" s="195"/>
      <c r="F13" s="195"/>
    </row>
    <row r="14" spans="1:9">
      <c r="A14" s="39" t="s">
        <v>338</v>
      </c>
    </row>
    <row r="15" spans="1:9" s="3" customFormat="1" ht="15" thickBot="1">
      <c r="A15" s="81"/>
      <c r="B15" s="81"/>
      <c r="C15" s="81"/>
      <c r="D15" s="81"/>
      <c r="E15" s="81"/>
      <c r="F15" s="81"/>
    </row>
    <row r="16" spans="1:9" s="13" customFormat="1">
      <c r="A16" s="212" t="s">
        <v>339</v>
      </c>
      <c r="B16" s="1743" t="s">
        <v>28</v>
      </c>
      <c r="C16" s="1744"/>
      <c r="D16" s="1745"/>
      <c r="E16" s="1743" t="s">
        <v>29</v>
      </c>
      <c r="F16" s="1745"/>
      <c r="G16" s="1741" t="s">
        <v>30</v>
      </c>
      <c r="H16" s="1749"/>
      <c r="I16" s="1741" t="s">
        <v>29</v>
      </c>
    </row>
    <row r="17" spans="1:9" s="13" customFormat="1">
      <c r="A17" s="212"/>
      <c r="B17" s="1746"/>
      <c r="C17" s="1747"/>
      <c r="D17" s="1748"/>
      <c r="E17" s="1746"/>
      <c r="F17" s="1748"/>
      <c r="G17" s="1741"/>
      <c r="H17" s="1749"/>
      <c r="I17" s="1741"/>
    </row>
    <row r="18" spans="1:9" s="15" customFormat="1">
      <c r="A18" s="62" t="s">
        <v>32</v>
      </c>
      <c r="B18" s="182" t="s">
        <v>33</v>
      </c>
      <c r="C18" s="183" t="s">
        <v>34</v>
      </c>
      <c r="D18" s="184" t="s">
        <v>35</v>
      </c>
      <c r="E18" s="127" t="s">
        <v>36</v>
      </c>
      <c r="F18" s="129" t="s">
        <v>37</v>
      </c>
      <c r="G18" s="716" t="s">
        <v>38</v>
      </c>
      <c r="H18" s="717" t="s">
        <v>39</v>
      </c>
      <c r="I18" s="718" t="s">
        <v>40</v>
      </c>
    </row>
    <row r="19" spans="1:9">
      <c r="A19" s="213" t="s">
        <v>340</v>
      </c>
      <c r="B19" s="645">
        <v>9416</v>
      </c>
      <c r="C19" s="735">
        <v>8800</v>
      </c>
      <c r="D19" s="646">
        <v>12994</v>
      </c>
      <c r="E19" s="1441">
        <v>0.47659090909090907</v>
      </c>
      <c r="F19" s="1512">
        <v>0.37999150382327951</v>
      </c>
      <c r="G19" s="667">
        <v>43408</v>
      </c>
      <c r="H19" s="668">
        <v>45171</v>
      </c>
      <c r="I19" s="669">
        <v>4.0614633247327614E-2</v>
      </c>
    </row>
    <row r="20" spans="1:9" s="3" customFormat="1" ht="15" thickBot="1">
      <c r="A20" s="214" t="s">
        <v>341</v>
      </c>
      <c r="B20" s="670">
        <v>-10566</v>
      </c>
      <c r="C20" s="1502">
        <v>-8879</v>
      </c>
      <c r="D20" s="671">
        <v>-10426</v>
      </c>
      <c r="E20" s="1513">
        <v>0.17423133235724753</v>
      </c>
      <c r="F20" s="1514">
        <v>-1.3250047321597624E-2</v>
      </c>
      <c r="G20" s="670">
        <v>-34940</v>
      </c>
      <c r="H20" s="671">
        <v>-33211</v>
      </c>
      <c r="I20" s="672">
        <v>-4.9484831139095631E-2</v>
      </c>
    </row>
    <row r="21" spans="1:9" s="14" customFormat="1" ht="15" thickBot="1">
      <c r="A21" s="215" t="s">
        <v>342</v>
      </c>
      <c r="B21" s="673">
        <v>-1150</v>
      </c>
      <c r="C21" s="736">
        <v>-79</v>
      </c>
      <c r="D21" s="674">
        <v>2568</v>
      </c>
      <c r="E21" s="1460" t="s">
        <v>46</v>
      </c>
      <c r="F21" s="1464" t="s">
        <v>46</v>
      </c>
      <c r="G21" s="673">
        <v>8468</v>
      </c>
      <c r="H21" s="674">
        <v>11960</v>
      </c>
      <c r="I21" s="675">
        <v>0.41237600377893235</v>
      </c>
    </row>
    <row r="23" spans="1:9" s="3" customFormat="1" ht="15" thickBot="1">
      <c r="A23" s="81"/>
      <c r="B23" s="81"/>
      <c r="C23" s="81"/>
      <c r="D23" s="81"/>
      <c r="E23" s="81"/>
      <c r="F23" s="81"/>
    </row>
    <row r="24" spans="1:9" s="13" customFormat="1">
      <c r="A24" s="218" t="s">
        <v>343</v>
      </c>
      <c r="B24" s="1743" t="s">
        <v>28</v>
      </c>
      <c r="C24" s="1744"/>
      <c r="D24" s="1745"/>
      <c r="E24" s="1743" t="s">
        <v>29</v>
      </c>
      <c r="F24" s="1745"/>
      <c r="G24" s="1741" t="s">
        <v>30</v>
      </c>
      <c r="H24" s="1749"/>
      <c r="I24" s="1741" t="s">
        <v>29</v>
      </c>
    </row>
    <row r="25" spans="1:9" s="13" customFormat="1">
      <c r="A25" s="219" t="s">
        <v>31</v>
      </c>
      <c r="B25" s="1746"/>
      <c r="C25" s="1747"/>
      <c r="D25" s="1748"/>
      <c r="E25" s="1746"/>
      <c r="F25" s="1748"/>
      <c r="G25" s="1741"/>
      <c r="H25" s="1749"/>
      <c r="I25" s="1741"/>
    </row>
    <row r="26" spans="1:9" s="15" customFormat="1">
      <c r="A26" s="62" t="s">
        <v>32</v>
      </c>
      <c r="B26" s="182" t="s">
        <v>33</v>
      </c>
      <c r="C26" s="183" t="s">
        <v>34</v>
      </c>
      <c r="D26" s="184" t="s">
        <v>35</v>
      </c>
      <c r="E26" s="127" t="s">
        <v>36</v>
      </c>
      <c r="F26" s="129" t="s">
        <v>37</v>
      </c>
      <c r="G26" s="716" t="s">
        <v>38</v>
      </c>
      <c r="H26" s="717" t="s">
        <v>39</v>
      </c>
      <c r="I26" s="718" t="s">
        <v>40</v>
      </c>
    </row>
    <row r="27" spans="1:9" ht="16.5">
      <c r="A27" s="115" t="s">
        <v>344</v>
      </c>
      <c r="B27" s="532">
        <v>165698.76863999999</v>
      </c>
      <c r="C27" s="522">
        <v>180182.76958999995</v>
      </c>
      <c r="D27" s="523">
        <v>211283.71407999995</v>
      </c>
      <c r="E27" s="628">
        <v>0.17260776133461153</v>
      </c>
      <c r="F27" s="553">
        <v>0.27510732767748314</v>
      </c>
      <c r="G27" s="1515">
        <v>446247.43213999964</v>
      </c>
      <c r="H27" s="1516">
        <v>572531.07950999984</v>
      </c>
      <c r="I27" s="1517">
        <v>0.28299019394778657</v>
      </c>
    </row>
    <row r="28" spans="1:9" ht="16.5">
      <c r="A28" s="100" t="s">
        <v>345</v>
      </c>
      <c r="B28" s="532">
        <v>51781.266669999997</v>
      </c>
      <c r="C28" s="522">
        <v>56217.636229999996</v>
      </c>
      <c r="D28" s="523">
        <v>44556.739790000014</v>
      </c>
      <c r="E28" s="615">
        <v>-0.20742416832135069</v>
      </c>
      <c r="F28" s="524">
        <v>-0.13952008795075665</v>
      </c>
      <c r="G28" s="532">
        <v>124822.18296999997</v>
      </c>
      <c r="H28" s="523">
        <v>154794.20783</v>
      </c>
      <c r="I28" s="1518">
        <v>0.2401177751169723</v>
      </c>
    </row>
    <row r="29" spans="1:9">
      <c r="A29" s="100" t="s">
        <v>346</v>
      </c>
      <c r="B29" s="532">
        <v>62106.353990000011</v>
      </c>
      <c r="C29" s="522">
        <v>98796.292350000003</v>
      </c>
      <c r="D29" s="523">
        <v>108981.06800999997</v>
      </c>
      <c r="E29" s="615">
        <v>0.10308864247576155</v>
      </c>
      <c r="F29" s="524">
        <v>0.75474908779136274</v>
      </c>
      <c r="G29" s="532">
        <v>164947.43000999989</v>
      </c>
      <c r="H29" s="523">
        <v>292402.84756999993</v>
      </c>
      <c r="I29" s="1518">
        <v>0.77270326401734835</v>
      </c>
    </row>
    <row r="30" spans="1:9" ht="16.5">
      <c r="A30" s="100" t="s">
        <v>347</v>
      </c>
      <c r="B30" s="521">
        <v>29196.566809999997</v>
      </c>
      <c r="C30" s="614">
        <v>27607.94757</v>
      </c>
      <c r="D30" s="536">
        <v>17924.747589999995</v>
      </c>
      <c r="E30" s="1289">
        <v>-0.35073958161678753</v>
      </c>
      <c r="F30" s="1290">
        <v>-0.38606659794463694</v>
      </c>
      <c r="G30" s="521">
        <v>68846.818769999954</v>
      </c>
      <c r="H30" s="536">
        <v>69804.085310000009</v>
      </c>
      <c r="I30" s="693">
        <v>1.3904295900701635E-2</v>
      </c>
    </row>
    <row r="31" spans="1:9" ht="16.5">
      <c r="A31" s="100" t="s">
        <v>348</v>
      </c>
      <c r="B31" s="521">
        <v>20161.074289999997</v>
      </c>
      <c r="C31" s="614">
        <v>16821.079879999998</v>
      </c>
      <c r="D31" s="536">
        <v>7441.0244399999992</v>
      </c>
      <c r="E31" s="1289">
        <v>-0.55763693573280859</v>
      </c>
      <c r="F31" s="1290">
        <v>-0.63092123301729075</v>
      </c>
      <c r="G31" s="521">
        <v>45419.167859999972</v>
      </c>
      <c r="H31" s="536">
        <v>38797.169769999993</v>
      </c>
      <c r="I31" s="693">
        <v>-0.14579743315446958</v>
      </c>
    </row>
    <row r="32" spans="1:9" ht="16.5">
      <c r="A32" s="100" t="s">
        <v>349</v>
      </c>
      <c r="B32" s="521">
        <v>23990.098869999998</v>
      </c>
      <c r="C32" s="614">
        <v>26896.82182999999</v>
      </c>
      <c r="D32" s="536">
        <v>28713.396460000007</v>
      </c>
      <c r="E32" s="1289">
        <v>6.7538634916853191E-2</v>
      </c>
      <c r="F32" s="1290">
        <v>0.19688529070243099</v>
      </c>
      <c r="G32" s="521">
        <v>71916.094930000007</v>
      </c>
      <c r="H32" s="536">
        <v>82799.566489999997</v>
      </c>
      <c r="I32" s="693">
        <v>0.15133568599064628</v>
      </c>
    </row>
    <row r="33" spans="1:9" ht="16.5">
      <c r="A33" s="100" t="s">
        <v>350</v>
      </c>
      <c r="B33" s="521">
        <v>14085.230420000005</v>
      </c>
      <c r="C33" s="614">
        <v>9373.3427899999951</v>
      </c>
      <c r="D33" s="536">
        <v>7276.8378300000013</v>
      </c>
      <c r="E33" s="1289">
        <v>-0.22366673309298601</v>
      </c>
      <c r="F33" s="1290">
        <v>-0.48337104803997955</v>
      </c>
      <c r="G33" s="521">
        <v>22616.515820000011</v>
      </c>
      <c r="H33" s="536">
        <v>24412.897129999998</v>
      </c>
      <c r="I33" s="693">
        <v>7.9427853710845708E-2</v>
      </c>
    </row>
    <row r="34" spans="1:9" ht="16.5">
      <c r="A34" s="100" t="s">
        <v>351</v>
      </c>
      <c r="B34" s="532">
        <v>48430.080470000001</v>
      </c>
      <c r="C34" s="522">
        <v>60591.834080000015</v>
      </c>
      <c r="D34" s="523">
        <v>65919.318060000005</v>
      </c>
      <c r="E34" s="615">
        <v>8.7924124775065504E-2</v>
      </c>
      <c r="F34" s="524">
        <v>0.3611234468386586</v>
      </c>
      <c r="G34" s="532">
        <v>147754.04232999988</v>
      </c>
      <c r="H34" s="523">
        <v>186375.58815000003</v>
      </c>
      <c r="I34" s="1518">
        <v>0.2613907897947132</v>
      </c>
    </row>
    <row r="35" spans="1:9" ht="16.5">
      <c r="A35" s="100" t="s">
        <v>352</v>
      </c>
      <c r="B35" s="532">
        <v>99835.632100000104</v>
      </c>
      <c r="C35" s="522">
        <v>108669.59395999993</v>
      </c>
      <c r="D35" s="523">
        <v>117185.28179000001</v>
      </c>
      <c r="E35" s="615">
        <v>7.8363114461756478E-2</v>
      </c>
      <c r="F35" s="524">
        <v>0.17378213895236994</v>
      </c>
      <c r="G35" s="532">
        <v>283443.43226999987</v>
      </c>
      <c r="H35" s="523">
        <v>332238.4926099999</v>
      </c>
      <c r="I35" s="1518">
        <v>0.17215096482997461</v>
      </c>
    </row>
    <row r="36" spans="1:9" ht="16.5">
      <c r="A36" s="100" t="s">
        <v>353</v>
      </c>
      <c r="B36" s="532">
        <v>16626.195799999998</v>
      </c>
      <c r="C36" s="522">
        <v>16765.613590000001</v>
      </c>
      <c r="D36" s="523">
        <v>16503.91</v>
      </c>
      <c r="E36" s="615">
        <v>-1.560954441632223E-2</v>
      </c>
      <c r="F36" s="524">
        <v>-7.3550078124303697E-3</v>
      </c>
      <c r="G36" s="532">
        <v>45052.413479999967</v>
      </c>
      <c r="H36" s="523">
        <v>48661.841719999997</v>
      </c>
      <c r="I36" s="1518">
        <v>8.0116201579352841E-2</v>
      </c>
    </row>
    <row r="37" spans="1:9" ht="16.5">
      <c r="A37" s="100" t="s">
        <v>354</v>
      </c>
      <c r="B37" s="532">
        <v>12078.796779999999</v>
      </c>
      <c r="C37" s="522">
        <v>17904.798620000001</v>
      </c>
      <c r="D37" s="523">
        <v>18497.068429999999</v>
      </c>
      <c r="E37" s="615">
        <v>3.3078831131807318E-2</v>
      </c>
      <c r="F37" s="524">
        <v>0.53136680473235032</v>
      </c>
      <c r="G37" s="532">
        <v>33615.251649999984</v>
      </c>
      <c r="H37" s="523">
        <v>51592.823750000003</v>
      </c>
      <c r="I37" s="1518">
        <v>0.53480403143137045</v>
      </c>
    </row>
    <row r="38" spans="1:9" ht="16.5">
      <c r="A38" s="100" t="s">
        <v>355</v>
      </c>
      <c r="B38" s="532">
        <v>13161.503659999997</v>
      </c>
      <c r="C38" s="522">
        <v>13011.191799999997</v>
      </c>
      <c r="D38" s="523">
        <v>9165.0629599999993</v>
      </c>
      <c r="E38" s="615">
        <v>-0.29560157894221484</v>
      </c>
      <c r="F38" s="524">
        <v>-0.30364620967631883</v>
      </c>
      <c r="G38" s="532">
        <v>41986.370659999993</v>
      </c>
      <c r="H38" s="523">
        <v>35759.498169999992</v>
      </c>
      <c r="I38" s="1518">
        <v>-0.14830699563018634</v>
      </c>
    </row>
    <row r="39" spans="1:9">
      <c r="A39" s="100" t="s">
        <v>204</v>
      </c>
      <c r="B39" s="532">
        <v>3639.2999199999995</v>
      </c>
      <c r="C39" s="522">
        <v>10726.672430000001</v>
      </c>
      <c r="D39" s="523">
        <v>18582.940930000001</v>
      </c>
      <c r="E39" s="615">
        <v>0.73240499803348613</v>
      </c>
      <c r="F39" s="524">
        <v>4.106185623195354</v>
      </c>
      <c r="G39" s="532">
        <v>27811.115049999997</v>
      </c>
      <c r="H39" s="523">
        <v>46956.281820000004</v>
      </c>
      <c r="I39" s="1518">
        <v>0.68839982631332908</v>
      </c>
    </row>
    <row r="40" spans="1:9">
      <c r="A40" s="100" t="s">
        <v>356</v>
      </c>
      <c r="B40" s="532">
        <v>19863.477754948497</v>
      </c>
      <c r="C40" s="522">
        <v>30558.113092852593</v>
      </c>
      <c r="D40" s="523">
        <v>30494.087519056699</v>
      </c>
      <c r="E40" s="615">
        <v>-2.0952070437513237E-3</v>
      </c>
      <c r="F40" s="524">
        <v>0.53518371230132877</v>
      </c>
      <c r="G40" s="532">
        <v>70283.07561302089</v>
      </c>
      <c r="H40" s="523">
        <v>95584.663451837492</v>
      </c>
      <c r="I40" s="1518">
        <v>0.35999545577839132</v>
      </c>
    </row>
    <row r="41" spans="1:9" ht="16.5">
      <c r="A41" s="100" t="s">
        <v>357</v>
      </c>
      <c r="B41" s="532">
        <v>10024</v>
      </c>
      <c r="C41" s="522">
        <v>21590</v>
      </c>
      <c r="D41" s="523">
        <v>24545</v>
      </c>
      <c r="E41" s="615">
        <v>0.13686892079666513</v>
      </c>
      <c r="F41" s="524">
        <v>1.4486233040702317</v>
      </c>
      <c r="G41" s="521">
        <v>39549</v>
      </c>
      <c r="H41" s="536">
        <v>57993</v>
      </c>
      <c r="I41" s="1518">
        <v>0.46635818857619671</v>
      </c>
    </row>
    <row r="42" spans="1:9" s="3" customFormat="1" ht="17" thickBot="1">
      <c r="A42" s="100" t="s">
        <v>358</v>
      </c>
      <c r="B42" s="1519">
        <v>11289.777975399002</v>
      </c>
      <c r="C42" s="1319">
        <v>5019.0176099999999</v>
      </c>
      <c r="D42" s="1520">
        <v>16150.041869999995</v>
      </c>
      <c r="E42" s="615">
        <v>2.2177695168517242</v>
      </c>
      <c r="F42" s="524">
        <v>0.43050128223883188</v>
      </c>
      <c r="G42" s="1519">
        <v>28397.959047667719</v>
      </c>
      <c r="H42" s="1520">
        <v>31752.356046645898</v>
      </c>
      <c r="I42" s="1497">
        <v>0.11812105909962112</v>
      </c>
    </row>
    <row r="43" spans="1:9" s="14" customFormat="1" ht="15" thickBot="1">
      <c r="A43" s="220" t="s">
        <v>359</v>
      </c>
      <c r="B43" s="561">
        <v>601968.12415034778</v>
      </c>
      <c r="C43" s="545">
        <v>700732.72542285256</v>
      </c>
      <c r="D43" s="546">
        <v>743220.23975905671</v>
      </c>
      <c r="E43" s="1521">
        <v>6.0632981441769207E-2</v>
      </c>
      <c r="F43" s="1522">
        <v>0.23465049051904585</v>
      </c>
      <c r="G43" s="1256">
        <v>1662708.3026006874</v>
      </c>
      <c r="H43" s="1523">
        <v>2122456.3993284828</v>
      </c>
      <c r="I43" s="1524">
        <v>0.27650556384946823</v>
      </c>
    </row>
    <row r="44" spans="1:9">
      <c r="A44" s="901"/>
      <c r="B44" s="902"/>
      <c r="C44" s="902"/>
      <c r="D44" s="902"/>
      <c r="E44" s="903"/>
      <c r="F44" s="903"/>
      <c r="G44" s="904"/>
      <c r="H44" s="904"/>
      <c r="I44" s="905"/>
    </row>
    <row r="45" spans="1:9">
      <c r="A45" s="1771" t="s">
        <v>360</v>
      </c>
      <c r="B45" s="1771"/>
      <c r="C45" s="1771"/>
      <c r="D45" s="1771"/>
      <c r="E45" s="1771"/>
      <c r="F45" s="1771"/>
    </row>
    <row r="46" spans="1:9">
      <c r="A46" s="1771" t="s">
        <v>361</v>
      </c>
      <c r="B46" s="1771"/>
      <c r="C46" s="1771"/>
      <c r="D46" s="1771"/>
      <c r="E46" s="1771"/>
      <c r="F46" s="1771"/>
    </row>
    <row r="47" spans="1:9">
      <c r="A47" s="1771" t="s">
        <v>362</v>
      </c>
      <c r="B47" s="1771"/>
      <c r="C47" s="1771"/>
      <c r="D47" s="1771"/>
      <c r="E47" s="1771"/>
      <c r="F47" s="1771"/>
    </row>
    <row r="48" spans="1:9">
      <c r="A48" s="1771" t="s">
        <v>363</v>
      </c>
      <c r="B48" s="1771"/>
      <c r="C48" s="1771"/>
      <c r="D48" s="1771"/>
      <c r="E48" s="1771"/>
      <c r="F48" s="1771"/>
    </row>
    <row r="49" spans="1:6">
      <c r="A49" s="1771" t="s">
        <v>364</v>
      </c>
      <c r="B49" s="1771"/>
      <c r="C49" s="1771"/>
      <c r="D49" s="1771"/>
      <c r="E49" s="1771"/>
      <c r="F49" s="1771"/>
    </row>
    <row r="50" spans="1:6">
      <c r="A50" s="1771" t="s">
        <v>365</v>
      </c>
      <c r="B50" s="1771"/>
      <c r="C50" s="1771"/>
      <c r="D50" s="1771"/>
      <c r="E50" s="1771"/>
      <c r="F50" s="1771"/>
    </row>
    <row r="52" spans="1:6">
      <c r="A52" s="1771"/>
      <c r="B52" s="1771"/>
      <c r="C52" s="1771"/>
      <c r="D52" s="1771"/>
      <c r="E52" s="1771"/>
      <c r="F52" s="1771"/>
    </row>
    <row r="53" spans="1:6">
      <c r="A53" s="1772"/>
      <c r="B53" s="1772"/>
      <c r="C53" s="1772"/>
      <c r="D53" s="1772"/>
      <c r="E53" s="1772"/>
      <c r="F53" s="1772"/>
    </row>
  </sheetData>
  <mergeCells count="20">
    <mergeCell ref="I24:I25"/>
    <mergeCell ref="I1:I2"/>
    <mergeCell ref="G1:H2"/>
    <mergeCell ref="E1:F2"/>
    <mergeCell ref="B1:D2"/>
    <mergeCell ref="B16:D17"/>
    <mergeCell ref="E16:F17"/>
    <mergeCell ref="G16:H17"/>
    <mergeCell ref="I16:I17"/>
    <mergeCell ref="B24:D25"/>
    <mergeCell ref="E24:F25"/>
    <mergeCell ref="G24:H25"/>
    <mergeCell ref="A45:F45"/>
    <mergeCell ref="A53:F53"/>
    <mergeCell ref="A46:F46"/>
    <mergeCell ref="A47:F47"/>
    <mergeCell ref="A48:F48"/>
    <mergeCell ref="A49:F49"/>
    <mergeCell ref="A50:F50"/>
    <mergeCell ref="A52:F52"/>
  </mergeCells>
  <hyperlinks>
    <hyperlink ref="A3" location="Index!A1" display="Back to index" xr:uid="{B963EFA4-2EAF-4307-AF00-5C4C74B515A2}"/>
    <hyperlink ref="A18" location="Index!A1" display="Back to index" xr:uid="{F1CFF6F6-8B3C-4481-AD90-F70F514DD028}"/>
    <hyperlink ref="A26" location="Index!A1" display="Back to index" xr:uid="{353C2B25-BBBD-4E05-A524-A9D53FE0CB72}"/>
  </hyperlinks>
  <pageMargins left="0.7" right="0.7" top="0.75" bottom="0.75" header="0.3" footer="0.3"/>
  <pageSetup paperSize="9" orientation="portrait" horizontalDpi="360" verticalDpi="36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9306A4-93A7-4312-93EB-63BF9954AE44}">
  <sheetPr>
    <tabColor theme="2" tint="-9.9978637043366805E-2"/>
  </sheetPr>
  <dimension ref="A1:I22"/>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42.36328125" style="39" customWidth="1"/>
    <col min="2" max="2" width="12.453125" style="39" customWidth="1"/>
    <col min="3" max="3" width="12.54296875" style="39" customWidth="1"/>
    <col min="4" max="4" width="12.54296875" style="39" bestFit="1" customWidth="1"/>
    <col min="5" max="6" width="11.453125" style="39"/>
    <col min="7" max="8" width="12.54296875" bestFit="1" customWidth="1"/>
    <col min="9" max="9" width="16.36328125" bestFit="1" customWidth="1"/>
  </cols>
  <sheetData>
    <row r="1" spans="1:9" s="7" customFormat="1" ht="16">
      <c r="A1" s="221" t="s">
        <v>366</v>
      </c>
      <c r="B1" s="1760" t="s">
        <v>28</v>
      </c>
      <c r="C1" s="1777"/>
      <c r="D1" s="1775"/>
      <c r="E1" s="1760" t="s">
        <v>29</v>
      </c>
      <c r="F1" s="1775"/>
      <c r="G1" s="1773" t="s">
        <v>30</v>
      </c>
      <c r="H1" s="1774"/>
      <c r="I1" s="1773" t="s">
        <v>29</v>
      </c>
    </row>
    <row r="2" spans="1:9" s="7" customFormat="1" ht="14">
      <c r="A2" s="61" t="s">
        <v>31</v>
      </c>
      <c r="B2" s="1759"/>
      <c r="C2" s="1778"/>
      <c r="D2" s="1776"/>
      <c r="E2" s="1759"/>
      <c r="F2" s="1776"/>
      <c r="G2" s="1773"/>
      <c r="H2" s="1774"/>
      <c r="I2" s="1773"/>
    </row>
    <row r="3" spans="1:9" s="11" customFormat="1" ht="14">
      <c r="A3" s="62" t="s">
        <v>32</v>
      </c>
      <c r="B3" s="182" t="s">
        <v>33</v>
      </c>
      <c r="C3" s="183" t="s">
        <v>34</v>
      </c>
      <c r="D3" s="184" t="s">
        <v>35</v>
      </c>
      <c r="E3" s="127" t="s">
        <v>36</v>
      </c>
      <c r="F3" s="129" t="s">
        <v>37</v>
      </c>
      <c r="G3" s="716" t="s">
        <v>38</v>
      </c>
      <c r="H3" s="717" t="s">
        <v>39</v>
      </c>
      <c r="I3" s="718" t="s">
        <v>40</v>
      </c>
    </row>
    <row r="4" spans="1:9" s="8" customFormat="1" ht="14">
      <c r="A4" s="222" t="s">
        <v>367</v>
      </c>
      <c r="B4" s="1525">
        <v>595394</v>
      </c>
      <c r="C4" s="1526">
        <v>639944</v>
      </c>
      <c r="D4" s="1527">
        <v>675571</v>
      </c>
      <c r="E4" s="679">
        <v>5.5672058805145364E-2</v>
      </c>
      <c r="F4" s="1528">
        <v>0.134662089305569</v>
      </c>
      <c r="G4" s="677">
        <v>1775390</v>
      </c>
      <c r="H4" s="678">
        <v>1959443</v>
      </c>
      <c r="I4" s="679">
        <v>0.10366905299680629</v>
      </c>
    </row>
    <row r="5" spans="1:9">
      <c r="A5" s="223" t="s">
        <v>368</v>
      </c>
      <c r="B5" s="1529">
        <v>-513091</v>
      </c>
      <c r="C5" s="1530">
        <v>-691335</v>
      </c>
      <c r="D5" s="1530">
        <v>-517951</v>
      </c>
      <c r="E5" s="682">
        <v>-0.25079592382853466</v>
      </c>
      <c r="F5" s="1531">
        <v>9.4720039914946152E-3</v>
      </c>
      <c r="G5" s="680">
        <v>-1215376</v>
      </c>
      <c r="H5" s="681">
        <v>-1832639</v>
      </c>
      <c r="I5" s="682">
        <v>0.50787822040257491</v>
      </c>
    </row>
    <row r="6" spans="1:9" s="3" customFormat="1">
      <c r="A6" s="224" t="s">
        <v>369</v>
      </c>
      <c r="B6" s="1529">
        <v>-86644</v>
      </c>
      <c r="C6" s="1530">
        <v>-84944</v>
      </c>
      <c r="D6" s="1530">
        <v>-87416</v>
      </c>
      <c r="E6" s="682">
        <v>2.910152571105673E-2</v>
      </c>
      <c r="F6" s="1531">
        <v>8.9100226213010281E-3</v>
      </c>
      <c r="G6" s="683">
        <v>-286748</v>
      </c>
      <c r="H6" s="684">
        <v>-258182</v>
      </c>
      <c r="I6" s="682">
        <v>-9.9620572767726401E-2</v>
      </c>
    </row>
    <row r="7" spans="1:9" s="14" customFormat="1" ht="15" thickBot="1">
      <c r="A7" s="225" t="s">
        <v>370</v>
      </c>
      <c r="B7" s="1532">
        <v>-4340</v>
      </c>
      <c r="C7" s="1533">
        <v>-136335</v>
      </c>
      <c r="D7" s="1533">
        <v>70204</v>
      </c>
      <c r="E7" s="687">
        <v>1.5149374702020757</v>
      </c>
      <c r="F7" s="1534" t="s">
        <v>46</v>
      </c>
      <c r="G7" s="685">
        <v>273266</v>
      </c>
      <c r="H7" s="686">
        <v>-131378</v>
      </c>
      <c r="I7" s="687">
        <v>-1.4807696530120835</v>
      </c>
    </row>
    <row r="9" spans="1:9">
      <c r="A9" s="39" t="s">
        <v>371</v>
      </c>
    </row>
    <row r="10" spans="1:9">
      <c r="A10" s="39" t="s">
        <v>372</v>
      </c>
    </row>
    <row r="11" spans="1:9" s="3" customFormat="1" ht="15" thickBot="1">
      <c r="A11" s="39"/>
      <c r="B11" s="81"/>
      <c r="C11" s="81"/>
      <c r="D11" s="81"/>
      <c r="E11" s="81"/>
      <c r="F11" s="81"/>
    </row>
    <row r="12" spans="1:9" s="1" customFormat="1">
      <c r="A12" s="221" t="s">
        <v>373</v>
      </c>
      <c r="B12" s="1760" t="s">
        <v>28</v>
      </c>
      <c r="C12" s="1777"/>
      <c r="D12" s="1775"/>
      <c r="E12" s="1760" t="s">
        <v>29</v>
      </c>
      <c r="F12" s="1775"/>
      <c r="G12" s="1773" t="s">
        <v>30</v>
      </c>
      <c r="H12" s="1774"/>
      <c r="I12" s="1773" t="s">
        <v>29</v>
      </c>
    </row>
    <row r="13" spans="1:9" s="1" customFormat="1">
      <c r="A13" s="61" t="s">
        <v>31</v>
      </c>
      <c r="B13" s="1759"/>
      <c r="C13" s="1778"/>
      <c r="D13" s="1776"/>
      <c r="E13" s="1759"/>
      <c r="F13" s="1776"/>
      <c r="G13" s="1773"/>
      <c r="H13" s="1774"/>
      <c r="I13" s="1773"/>
    </row>
    <row r="14" spans="1:9" s="5" customFormat="1">
      <c r="A14" s="62" t="s">
        <v>32</v>
      </c>
      <c r="B14" s="182" t="s">
        <v>33</v>
      </c>
      <c r="C14" s="183" t="s">
        <v>34</v>
      </c>
      <c r="D14" s="184" t="s">
        <v>35</v>
      </c>
      <c r="E14" s="127" t="s">
        <v>36</v>
      </c>
      <c r="F14" s="129" t="s">
        <v>37</v>
      </c>
      <c r="G14" s="716" t="s">
        <v>38</v>
      </c>
      <c r="H14" s="717" t="s">
        <v>39</v>
      </c>
      <c r="I14" s="718" t="s">
        <v>40</v>
      </c>
    </row>
    <row r="15" spans="1:9">
      <c r="A15" s="223" t="s">
        <v>374</v>
      </c>
      <c r="B15" s="1535">
        <v>-59653.089114659408</v>
      </c>
      <c r="C15" s="1536">
        <v>-53808.32167881533</v>
      </c>
      <c r="D15" s="1537">
        <v>-51617.051155580135</v>
      </c>
      <c r="E15" s="679">
        <v>-4.0723636323671264E-2</v>
      </c>
      <c r="F15" s="1528">
        <v>-0.13471285524934307</v>
      </c>
      <c r="G15" s="677">
        <v>-175387.51565098495</v>
      </c>
      <c r="H15" s="678">
        <v>-161030.21739789349</v>
      </c>
      <c r="I15" s="679">
        <v>-8.1860434591376374E-2</v>
      </c>
    </row>
    <row r="16" spans="1:9">
      <c r="A16" s="223" t="s">
        <v>375</v>
      </c>
      <c r="B16" s="1529">
        <v>-27715.676100134893</v>
      </c>
      <c r="C16" s="1530">
        <v>-31841.579824007509</v>
      </c>
      <c r="D16" s="1538">
        <v>-33542.9</v>
      </c>
      <c r="E16" s="682">
        <v>5.3430771506812968E-2</v>
      </c>
      <c r="F16" s="1531">
        <v>0.21025010823519996</v>
      </c>
      <c r="G16" s="680">
        <v>-113365.81360644339</v>
      </c>
      <c r="H16" s="681">
        <v>-96941.660539481818</v>
      </c>
      <c r="I16" s="682">
        <v>-0.14487747712003429</v>
      </c>
    </row>
    <row r="17" spans="1:9" s="3" customFormat="1" ht="15" thickBot="1">
      <c r="A17" s="224" t="s">
        <v>376</v>
      </c>
      <c r="B17" s="1529">
        <v>724.99978999999962</v>
      </c>
      <c r="C17" s="1530">
        <v>705.52212999999983</v>
      </c>
      <c r="D17" s="1538">
        <v>-2255.6096799999996</v>
      </c>
      <c r="E17" s="682" t="s">
        <v>46</v>
      </c>
      <c r="F17" s="1531" t="s">
        <v>46</v>
      </c>
      <c r="G17" s="680">
        <v>2004.1171299999996</v>
      </c>
      <c r="H17" s="688">
        <v>-210.15191999999979</v>
      </c>
      <c r="I17" s="682">
        <v>-1.1048600986709793</v>
      </c>
    </row>
    <row r="18" spans="1:9" s="14" customFormat="1" ht="15" thickBot="1">
      <c r="A18" s="225" t="s">
        <v>373</v>
      </c>
      <c r="B18" s="1532">
        <v>-86643.765424794299</v>
      </c>
      <c r="C18" s="1533">
        <v>-84944.379372822848</v>
      </c>
      <c r="D18" s="1539">
        <v>-87415.560835580138</v>
      </c>
      <c r="E18" s="687">
        <v>2.9091759584365384E-2</v>
      </c>
      <c r="F18" s="1534">
        <v>8.9076854751395373E-3</v>
      </c>
      <c r="G18" s="685">
        <v>-286749.21212742833</v>
      </c>
      <c r="H18" s="686">
        <v>-258182.02985737531</v>
      </c>
      <c r="I18" s="687">
        <v>-9.9624274668828283E-2</v>
      </c>
    </row>
    <row r="21" spans="1:9">
      <c r="E21" s="1733"/>
    </row>
    <row r="22" spans="1:9">
      <c r="F22" s="1734"/>
    </row>
  </sheetData>
  <mergeCells count="8">
    <mergeCell ref="I1:I2"/>
    <mergeCell ref="G1:H2"/>
    <mergeCell ref="E1:F2"/>
    <mergeCell ref="B1:D2"/>
    <mergeCell ref="B12:D13"/>
    <mergeCell ref="E12:F13"/>
    <mergeCell ref="G12:H13"/>
    <mergeCell ref="I12:I13"/>
  </mergeCells>
  <hyperlinks>
    <hyperlink ref="A3" location="Index!A1" display="Back to index" xr:uid="{012732B6-C9CF-415B-8FB1-147425D0D2B1}"/>
    <hyperlink ref="A14" location="Index!A1" display="Back to index" xr:uid="{27E6BA56-1CAD-42CA-BA22-4004AC66D65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3F17C-6271-4CAB-8C22-2D134D399BCC}">
  <sheetPr>
    <tabColor theme="2" tint="-9.9978637043366805E-2"/>
  </sheetPr>
  <dimension ref="A1:I69"/>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50" customWidth="1"/>
    <col min="8" max="8" width="12.08984375" bestFit="1" customWidth="1"/>
    <col min="9" max="9" width="16.36328125" bestFit="1" customWidth="1"/>
  </cols>
  <sheetData>
    <row r="1" spans="1:9" s="9" customFormat="1">
      <c r="A1" s="345" t="s">
        <v>377</v>
      </c>
      <c r="B1" s="1743" t="s">
        <v>28</v>
      </c>
      <c r="C1" s="1744"/>
      <c r="D1" s="1745"/>
      <c r="E1" s="1743" t="s">
        <v>29</v>
      </c>
      <c r="F1" s="1745"/>
      <c r="G1" s="1741" t="s">
        <v>30</v>
      </c>
      <c r="H1" s="1749"/>
      <c r="I1" s="1741" t="s">
        <v>29</v>
      </c>
    </row>
    <row r="2" spans="1:9" s="9" customFormat="1">
      <c r="A2" s="346" t="s">
        <v>31</v>
      </c>
      <c r="B2" s="1746"/>
      <c r="C2" s="1747"/>
      <c r="D2" s="1748"/>
      <c r="E2" s="1746"/>
      <c r="F2" s="1748"/>
      <c r="G2" s="1741"/>
      <c r="H2" s="1749"/>
      <c r="I2" s="1741"/>
    </row>
    <row r="3" spans="1:9" s="16" customFormat="1">
      <c r="A3" s="347" t="s">
        <v>32</v>
      </c>
      <c r="B3" s="182" t="s">
        <v>33</v>
      </c>
      <c r="C3" s="183" t="s">
        <v>34</v>
      </c>
      <c r="D3" s="184" t="s">
        <v>35</v>
      </c>
      <c r="E3" s="127" t="s">
        <v>36</v>
      </c>
      <c r="F3" s="129" t="s">
        <v>37</v>
      </c>
      <c r="G3" s="716" t="s">
        <v>38</v>
      </c>
      <c r="H3" s="717" t="s">
        <v>39</v>
      </c>
      <c r="I3" s="718" t="s">
        <v>40</v>
      </c>
    </row>
    <row r="4" spans="1:9" s="8" customFormat="1">
      <c r="A4" s="348" t="s">
        <v>378</v>
      </c>
      <c r="B4" s="1540">
        <v>803438</v>
      </c>
      <c r="C4" s="1541">
        <v>882177</v>
      </c>
      <c r="D4" s="1542">
        <v>915564</v>
      </c>
      <c r="E4" s="1543">
        <v>3.7846146521616442E-2</v>
      </c>
      <c r="F4" s="1544">
        <v>0.13955775056693853</v>
      </c>
      <c r="G4" s="521">
        <v>2520618</v>
      </c>
      <c r="H4" s="536">
        <v>2655300</v>
      </c>
      <c r="I4" s="692">
        <v>5.3432134500348782E-2</v>
      </c>
    </row>
    <row r="5" spans="1:9" ht="16.5">
      <c r="A5" s="349" t="s">
        <v>379</v>
      </c>
      <c r="B5" s="1540">
        <v>591213</v>
      </c>
      <c r="C5" s="1541">
        <v>672804</v>
      </c>
      <c r="D5" s="1542">
        <v>803156</v>
      </c>
      <c r="E5" s="1543">
        <v>0.19374438915345338</v>
      </c>
      <c r="F5" s="1543">
        <v>0.35848839589115933</v>
      </c>
      <c r="G5" s="521">
        <v>1644010</v>
      </c>
      <c r="H5" s="536">
        <v>2056803</v>
      </c>
      <c r="I5" s="693">
        <v>0.25108910529741313</v>
      </c>
    </row>
    <row r="6" spans="1:9" ht="16.5">
      <c r="A6" s="349" t="s">
        <v>380</v>
      </c>
      <c r="B6" s="1540">
        <v>166105</v>
      </c>
      <c r="C6" s="1541">
        <v>163869</v>
      </c>
      <c r="D6" s="1542">
        <v>170960</v>
      </c>
      <c r="E6" s="1543">
        <v>4.3272370002868099E-2</v>
      </c>
      <c r="F6" s="1543">
        <v>2.9228500045152206E-2</v>
      </c>
      <c r="G6" s="521">
        <v>505374</v>
      </c>
      <c r="H6" s="536">
        <v>501594</v>
      </c>
      <c r="I6" s="693">
        <v>-7.4796091607403081E-3</v>
      </c>
    </row>
    <row r="7" spans="1:9">
      <c r="A7" s="349" t="s">
        <v>381</v>
      </c>
      <c r="B7" s="1540">
        <v>10566</v>
      </c>
      <c r="C7" s="1541">
        <v>8879</v>
      </c>
      <c r="D7" s="1542">
        <v>10426</v>
      </c>
      <c r="E7" s="1543">
        <v>0.17423133235724753</v>
      </c>
      <c r="F7" s="1543">
        <v>-1.3250047321597624E-2</v>
      </c>
      <c r="G7" s="521">
        <v>34940</v>
      </c>
      <c r="H7" s="536">
        <v>33211</v>
      </c>
      <c r="I7" s="693">
        <v>-4.9484831139095631E-2</v>
      </c>
    </row>
    <row r="8" spans="1:9" s="3" customFormat="1" ht="17" thickBot="1">
      <c r="A8" s="350" t="s">
        <v>382</v>
      </c>
      <c r="B8" s="1545">
        <v>86643</v>
      </c>
      <c r="C8" s="1546">
        <v>84944</v>
      </c>
      <c r="D8" s="1547">
        <v>87416</v>
      </c>
      <c r="E8" s="1548">
        <v>2.910152571105673E-2</v>
      </c>
      <c r="F8" s="1548">
        <v>8.9216670706231405E-3</v>
      </c>
      <c r="G8" s="521">
        <v>286748</v>
      </c>
      <c r="H8" s="536">
        <v>258182</v>
      </c>
      <c r="I8" s="693">
        <v>-9.9620572767726401E-2</v>
      </c>
    </row>
    <row r="9" spans="1:9" s="14" customFormat="1" ht="17" thickBot="1">
      <c r="A9" s="350" t="s">
        <v>383</v>
      </c>
      <c r="B9" s="1549">
        <v>1657965</v>
      </c>
      <c r="C9" s="1550">
        <v>1812673</v>
      </c>
      <c r="D9" s="1551">
        <v>1987522</v>
      </c>
      <c r="E9" s="1552">
        <v>9.6459206928111163E-2</v>
      </c>
      <c r="F9" s="1552">
        <v>0.19877198855223122</v>
      </c>
      <c r="G9" s="690">
        <v>4991690</v>
      </c>
      <c r="H9" s="691">
        <v>5505090</v>
      </c>
      <c r="I9" s="694">
        <v>0.10285093825938718</v>
      </c>
    </row>
    <row r="10" spans="1:9">
      <c r="A10" s="20"/>
      <c r="B10" s="21"/>
      <c r="C10" s="21"/>
      <c r="D10" s="21"/>
      <c r="E10" s="19"/>
      <c r="F10" s="19"/>
      <c r="G10" s="19"/>
      <c r="H10" s="19"/>
      <c r="I10" s="19"/>
    </row>
    <row r="11" spans="1:9">
      <c r="A11" s="343" t="s">
        <v>384</v>
      </c>
      <c r="B11" s="371"/>
      <c r="C11" s="371"/>
      <c r="D11" s="371"/>
      <c r="E11" s="371"/>
      <c r="F11" s="371"/>
      <c r="G11" s="371"/>
      <c r="H11" s="371"/>
      <c r="I11" s="371"/>
    </row>
    <row r="12" spans="1:9" ht="15" customHeight="1">
      <c r="A12" s="344" t="s">
        <v>385</v>
      </c>
      <c r="B12" s="342"/>
      <c r="C12" s="342"/>
      <c r="D12" s="342"/>
      <c r="E12" s="342"/>
      <c r="F12" s="342"/>
      <c r="G12" s="342"/>
      <c r="H12" s="342"/>
      <c r="I12" s="342"/>
    </row>
    <row r="13" spans="1:9" s="900" customFormat="1" ht="28.25" customHeight="1">
      <c r="A13" s="1784" t="s">
        <v>386</v>
      </c>
      <c r="B13" s="1784"/>
      <c r="C13" s="1784"/>
      <c r="D13" s="1784"/>
      <c r="E13" s="1784"/>
      <c r="F13" s="1784"/>
      <c r="G13" s="1784"/>
      <c r="H13" s="1784"/>
      <c r="I13" s="341"/>
    </row>
    <row r="14" spans="1:9" ht="15" customHeight="1">
      <c r="A14" s="1780"/>
      <c r="B14" s="1780"/>
      <c r="C14" s="1780"/>
      <c r="D14" s="1780"/>
      <c r="E14" s="1780"/>
      <c r="F14" s="1780"/>
      <c r="G14" s="1780"/>
      <c r="H14" s="1780"/>
      <c r="I14" s="1780"/>
    </row>
    <row r="15" spans="1:9" s="3" customFormat="1" ht="15" thickBot="1"/>
    <row r="16" spans="1:9" s="13" customFormat="1">
      <c r="A16" s="226" t="s">
        <v>387</v>
      </c>
      <c r="B16" s="1760" t="s">
        <v>28</v>
      </c>
      <c r="C16" s="1777"/>
      <c r="D16" s="1775"/>
      <c r="E16" s="1760" t="s">
        <v>29</v>
      </c>
      <c r="F16" s="1775"/>
      <c r="G16" s="1782" t="s">
        <v>30</v>
      </c>
      <c r="H16" s="1783"/>
      <c r="I16" s="1782" t="s">
        <v>29</v>
      </c>
    </row>
    <row r="17" spans="1:9" s="13" customFormat="1">
      <c r="A17" s="207" t="s">
        <v>31</v>
      </c>
      <c r="B17" s="1759"/>
      <c r="C17" s="1778"/>
      <c r="D17" s="1776"/>
      <c r="E17" s="1759"/>
      <c r="F17" s="1776"/>
      <c r="G17" s="1773"/>
      <c r="H17" s="1774"/>
      <c r="I17" s="1773"/>
    </row>
    <row r="18" spans="1:9" s="15" customFormat="1">
      <c r="A18" s="62" t="s">
        <v>32</v>
      </c>
      <c r="B18" s="182" t="s">
        <v>33</v>
      </c>
      <c r="C18" s="183" t="s">
        <v>34</v>
      </c>
      <c r="D18" s="184" t="s">
        <v>35</v>
      </c>
      <c r="E18" s="127" t="s">
        <v>36</v>
      </c>
      <c r="F18" s="129" t="s">
        <v>37</v>
      </c>
      <c r="G18" s="716" t="s">
        <v>38</v>
      </c>
      <c r="H18" s="717" t="s">
        <v>39</v>
      </c>
      <c r="I18" s="718" t="s">
        <v>40</v>
      </c>
    </row>
    <row r="19" spans="1:9">
      <c r="A19" s="36" t="s">
        <v>388</v>
      </c>
      <c r="B19" s="458">
        <v>107235.54699999999</v>
      </c>
      <c r="C19" s="459">
        <v>125427</v>
      </c>
      <c r="D19" s="459">
        <v>154787.59</v>
      </c>
      <c r="E19" s="461">
        <v>0.23408508534844974</v>
      </c>
      <c r="F19" s="468">
        <v>0.44343544962753834</v>
      </c>
      <c r="G19" s="697">
        <v>289039.54700000002</v>
      </c>
      <c r="H19" s="695">
        <v>386839.58999999997</v>
      </c>
      <c r="I19" s="700">
        <v>0.33836215152938887</v>
      </c>
    </row>
    <row r="20" spans="1:9">
      <c r="A20" s="36" t="s">
        <v>389</v>
      </c>
      <c r="B20" s="458">
        <v>90912</v>
      </c>
      <c r="C20" s="459">
        <v>104862</v>
      </c>
      <c r="D20" s="459">
        <v>123370</v>
      </c>
      <c r="E20" s="461">
        <v>0.1764986363029506</v>
      </c>
      <c r="F20" s="468">
        <v>0.35702657514959513</v>
      </c>
      <c r="G20" s="698">
        <v>219673</v>
      </c>
      <c r="H20" s="695">
        <v>300502</v>
      </c>
      <c r="I20" s="701">
        <v>0.36795145511737903</v>
      </c>
    </row>
    <row r="21" spans="1:9">
      <c r="A21" s="36" t="s">
        <v>390</v>
      </c>
      <c r="B21" s="458">
        <v>59866</v>
      </c>
      <c r="C21" s="459">
        <v>77406</v>
      </c>
      <c r="D21" s="459">
        <v>80626</v>
      </c>
      <c r="E21" s="461">
        <v>4.1598842466992192E-2</v>
      </c>
      <c r="F21" s="468">
        <v>0.34677446296729353</v>
      </c>
      <c r="G21" s="698">
        <v>191227</v>
      </c>
      <c r="H21" s="695">
        <v>226840</v>
      </c>
      <c r="I21" s="701">
        <v>0.18623416149393135</v>
      </c>
    </row>
    <row r="22" spans="1:9">
      <c r="A22" s="36" t="s">
        <v>391</v>
      </c>
      <c r="B22" s="458">
        <v>45962</v>
      </c>
      <c r="C22" s="459">
        <v>57720</v>
      </c>
      <c r="D22" s="459">
        <v>112917</v>
      </c>
      <c r="E22" s="461">
        <v>0.95628898128898121</v>
      </c>
      <c r="F22" s="468">
        <v>1.4567468778556201</v>
      </c>
      <c r="G22" s="698">
        <v>131859</v>
      </c>
      <c r="H22" s="695">
        <v>211495</v>
      </c>
      <c r="I22" s="701">
        <v>0.60394815674318769</v>
      </c>
    </row>
    <row r="23" spans="1:9">
      <c r="A23" s="36" t="s">
        <v>392</v>
      </c>
      <c r="B23" s="458">
        <v>44793.640999999989</v>
      </c>
      <c r="C23" s="459">
        <v>53394</v>
      </c>
      <c r="D23" s="459">
        <v>59008.485000000001</v>
      </c>
      <c r="E23" s="461">
        <v>0.10515198336891785</v>
      </c>
      <c r="F23" s="468">
        <v>0.31734066895789992</v>
      </c>
      <c r="G23" s="698">
        <v>113002.50199999999</v>
      </c>
      <c r="H23" s="695">
        <v>155099.48499999999</v>
      </c>
      <c r="I23" s="701">
        <v>0.37253142412722862</v>
      </c>
    </row>
    <row r="24" spans="1:9">
      <c r="A24" s="36" t="s">
        <v>393</v>
      </c>
      <c r="B24" s="458">
        <v>40148</v>
      </c>
      <c r="C24" s="459">
        <v>42826</v>
      </c>
      <c r="D24" s="459">
        <v>49786</v>
      </c>
      <c r="E24" s="461">
        <v>0.16251809648344473</v>
      </c>
      <c r="F24" s="468">
        <v>0.240061771445651</v>
      </c>
      <c r="G24" s="698">
        <v>103463</v>
      </c>
      <c r="H24" s="695">
        <v>133057</v>
      </c>
      <c r="I24" s="701">
        <v>0.28603462107226729</v>
      </c>
    </row>
    <row r="25" spans="1:9">
      <c r="A25" s="36" t="s">
        <v>394</v>
      </c>
      <c r="B25" s="458">
        <v>22270</v>
      </c>
      <c r="C25" s="459">
        <v>25218</v>
      </c>
      <c r="D25" s="459">
        <v>26486</v>
      </c>
      <c r="E25" s="461">
        <v>5.0281544928225896E-2</v>
      </c>
      <c r="F25" s="468">
        <v>0.18931297709923656</v>
      </c>
      <c r="G25" s="698">
        <v>62775</v>
      </c>
      <c r="H25" s="695">
        <v>76740</v>
      </c>
      <c r="I25" s="701">
        <v>0.22246117084826755</v>
      </c>
    </row>
    <row r="26" spans="1:9">
      <c r="A26" s="36" t="s">
        <v>395</v>
      </c>
      <c r="B26" s="458">
        <v>16101</v>
      </c>
      <c r="C26" s="459">
        <v>15691</v>
      </c>
      <c r="D26" s="459">
        <v>15469</v>
      </c>
      <c r="E26" s="461">
        <v>-1.4148237843349731E-2</v>
      </c>
      <c r="F26" s="468">
        <v>-3.9252220358983902E-2</v>
      </c>
      <c r="G26" s="698">
        <v>47903</v>
      </c>
      <c r="H26" s="695">
        <v>47119</v>
      </c>
      <c r="I26" s="701">
        <v>-1.636640711437698E-2</v>
      </c>
    </row>
    <row r="27" spans="1:9">
      <c r="A27" s="36" t="s">
        <v>396</v>
      </c>
      <c r="B27" s="458">
        <v>12679</v>
      </c>
      <c r="C27" s="459">
        <v>14171</v>
      </c>
      <c r="D27" s="459">
        <v>13067</v>
      </c>
      <c r="E27" s="461">
        <v>-7.7905581822030889E-2</v>
      </c>
      <c r="F27" s="468">
        <v>3.0601782474958483E-2</v>
      </c>
      <c r="G27" s="698">
        <v>46226</v>
      </c>
      <c r="H27" s="695">
        <v>42057</v>
      </c>
      <c r="I27" s="701">
        <v>-9.0187340457751008E-2</v>
      </c>
    </row>
    <row r="28" spans="1:9">
      <c r="A28" s="36" t="s">
        <v>397</v>
      </c>
      <c r="B28" s="458">
        <v>14157</v>
      </c>
      <c r="C28" s="459">
        <v>20145</v>
      </c>
      <c r="D28" s="459">
        <v>23517</v>
      </c>
      <c r="E28" s="461">
        <v>0.16738644825018612</v>
      </c>
      <c r="F28" s="468">
        <v>0.66115702479338845</v>
      </c>
      <c r="G28" s="698">
        <v>48091</v>
      </c>
      <c r="H28" s="695">
        <v>64564</v>
      </c>
      <c r="I28" s="701">
        <v>0.34253810484290192</v>
      </c>
    </row>
    <row r="29" spans="1:9">
      <c r="A29" s="36" t="s">
        <v>398</v>
      </c>
      <c r="B29" s="458">
        <v>12171</v>
      </c>
      <c r="C29" s="459">
        <v>12709</v>
      </c>
      <c r="D29" s="459">
        <v>11102</v>
      </c>
      <c r="E29" s="461">
        <v>-0.12644582579274533</v>
      </c>
      <c r="F29" s="468">
        <v>-8.7831731164242921E-2</v>
      </c>
      <c r="G29" s="698">
        <v>37117</v>
      </c>
      <c r="H29" s="695">
        <v>34502</v>
      </c>
      <c r="I29" s="701">
        <v>-7.0452892205727813E-2</v>
      </c>
    </row>
    <row r="30" spans="1:9">
      <c r="A30" s="36" t="s">
        <v>399</v>
      </c>
      <c r="B30" s="458">
        <v>12263</v>
      </c>
      <c r="C30" s="459">
        <v>13462</v>
      </c>
      <c r="D30" s="459">
        <v>13312</v>
      </c>
      <c r="E30" s="461">
        <v>-1.1142475115138883E-2</v>
      </c>
      <c r="F30" s="468">
        <v>8.5541873929707357E-2</v>
      </c>
      <c r="G30" s="698">
        <v>35234</v>
      </c>
      <c r="H30" s="695">
        <v>39957</v>
      </c>
      <c r="I30" s="701">
        <v>0.13404665947664185</v>
      </c>
    </row>
    <row r="31" spans="1:9">
      <c r="A31" s="36" t="s">
        <v>400</v>
      </c>
      <c r="B31" s="458">
        <v>20392</v>
      </c>
      <c r="C31" s="459">
        <v>5320</v>
      </c>
      <c r="D31" s="459">
        <v>36968</v>
      </c>
      <c r="E31" s="461">
        <v>5.9488721804511275</v>
      </c>
      <c r="F31" s="468">
        <v>0.8128677912907023</v>
      </c>
      <c r="G31" s="698">
        <v>28497</v>
      </c>
      <c r="H31" s="695">
        <v>50562</v>
      </c>
      <c r="I31" s="701">
        <v>0.7742920307400778</v>
      </c>
    </row>
    <row r="32" spans="1:9">
      <c r="A32" s="36" t="s">
        <v>401</v>
      </c>
      <c r="B32" s="458">
        <v>8824</v>
      </c>
      <c r="C32" s="459">
        <v>11123</v>
      </c>
      <c r="D32" s="459">
        <v>10864</v>
      </c>
      <c r="E32" s="461">
        <v>-2.328508495909376E-2</v>
      </c>
      <c r="F32" s="468">
        <v>0.23118766999093388</v>
      </c>
      <c r="G32" s="698">
        <v>24301</v>
      </c>
      <c r="H32" s="695">
        <v>31955</v>
      </c>
      <c r="I32" s="701">
        <v>0.31496646228550262</v>
      </c>
    </row>
    <row r="33" spans="1:9">
      <c r="A33" s="36" t="s">
        <v>402</v>
      </c>
      <c r="B33" s="458">
        <v>6705</v>
      </c>
      <c r="C33" s="459">
        <v>5206.3394505579017</v>
      </c>
      <c r="D33" s="459">
        <v>4630.2180432246987</v>
      </c>
      <c r="E33" s="461">
        <v>-0.11065767278610061</v>
      </c>
      <c r="F33" s="468">
        <v>-0.30943802487327388</v>
      </c>
      <c r="G33" s="698">
        <v>17745</v>
      </c>
      <c r="H33" s="695">
        <v>15118.5574937826</v>
      </c>
      <c r="I33" s="701">
        <v>-0.14801028493758239</v>
      </c>
    </row>
    <row r="34" spans="1:9">
      <c r="A34" s="36" t="s">
        <v>403</v>
      </c>
      <c r="B34" s="458">
        <v>3693</v>
      </c>
      <c r="C34" s="459">
        <v>2206</v>
      </c>
      <c r="D34" s="459">
        <v>2479</v>
      </c>
      <c r="E34" s="461">
        <v>0.12375339981867639</v>
      </c>
      <c r="F34" s="468">
        <v>-0.32873002978608179</v>
      </c>
      <c r="G34" s="698">
        <v>6163</v>
      </c>
      <c r="H34" s="695">
        <v>5943</v>
      </c>
      <c r="I34" s="701">
        <v>-3.5696900859970793E-2</v>
      </c>
    </row>
    <row r="35" spans="1:9" s="3" customFormat="1" ht="17.5" thickBot="1">
      <c r="A35" s="36" t="s">
        <v>404</v>
      </c>
      <c r="B35" s="600">
        <v>73040.459999999992</v>
      </c>
      <c r="C35" s="601">
        <v>85919</v>
      </c>
      <c r="D35" s="601">
        <v>64767</v>
      </c>
      <c r="E35" s="603">
        <v>-0.24618536063036112</v>
      </c>
      <c r="F35" s="610">
        <v>-0.11327228771560305</v>
      </c>
      <c r="G35" s="698">
        <v>239235.14599999998</v>
      </c>
      <c r="H35" s="695">
        <v>234453</v>
      </c>
      <c r="I35" s="701">
        <v>-1.9989312105504697E-2</v>
      </c>
    </row>
    <row r="36" spans="1:9" s="14" customFormat="1" ht="15" thickBot="1">
      <c r="A36" s="227" t="s">
        <v>405</v>
      </c>
      <c r="B36" s="1261">
        <v>591212.64800000004</v>
      </c>
      <c r="C36" s="1257">
        <v>672805.33945055795</v>
      </c>
      <c r="D36" s="1257">
        <v>803156.29304322461</v>
      </c>
      <c r="E36" s="790">
        <v>0.19374244814869757</v>
      </c>
      <c r="F36" s="1306">
        <v>0.35848970038141759</v>
      </c>
      <c r="G36" s="699">
        <v>1641550.648</v>
      </c>
      <c r="H36" s="696">
        <v>2056803.6324937826</v>
      </c>
      <c r="I36" s="702">
        <v>0.25296385767914642</v>
      </c>
    </row>
    <row r="37" spans="1:9">
      <c r="A37" s="228"/>
      <c r="B37" s="229"/>
      <c r="C37" s="229"/>
      <c r="D37" s="229"/>
      <c r="E37" s="229"/>
      <c r="F37" s="229"/>
      <c r="G37" s="229"/>
      <c r="H37" s="229"/>
      <c r="I37" s="229"/>
    </row>
    <row r="38" spans="1:9">
      <c r="A38" s="1781" t="s">
        <v>406</v>
      </c>
      <c r="B38" s="1781"/>
      <c r="C38" s="1781"/>
      <c r="D38" s="1781"/>
      <c r="E38" s="1781"/>
      <c r="F38" s="1781"/>
      <c r="G38" s="1781"/>
      <c r="H38" s="1781"/>
      <c r="I38" s="39"/>
    </row>
    <row r="39" spans="1:9">
      <c r="A39" s="1781"/>
      <c r="B39" s="1781"/>
      <c r="C39" s="1781"/>
      <c r="D39" s="1781"/>
      <c r="E39" s="1781"/>
      <c r="F39" s="1781"/>
      <c r="G39" s="1781"/>
      <c r="H39" s="1781"/>
      <c r="I39" s="39"/>
    </row>
    <row r="40" spans="1:9">
      <c r="A40" s="39"/>
      <c r="B40" s="39"/>
      <c r="C40" s="39"/>
      <c r="D40" s="39"/>
      <c r="E40" s="39"/>
      <c r="F40" s="39"/>
      <c r="G40" s="39"/>
      <c r="H40" s="39"/>
      <c r="I40" s="39"/>
    </row>
    <row r="67" spans="1:9" ht="59.4" customHeight="1">
      <c r="G67" s="39"/>
      <c r="H67" s="39"/>
      <c r="I67" s="39"/>
    </row>
    <row r="69" spans="1:9">
      <c r="A69" s="1779" t="s">
        <v>407</v>
      </c>
      <c r="B69" s="1779"/>
      <c r="C69" s="1779"/>
      <c r="D69" s="1779"/>
      <c r="E69" s="1779"/>
      <c r="F69" s="1779"/>
    </row>
  </sheetData>
  <mergeCells count="12">
    <mergeCell ref="A69:F69"/>
    <mergeCell ref="A14:I14"/>
    <mergeCell ref="A38:H39"/>
    <mergeCell ref="I1:I2"/>
    <mergeCell ref="G1:H2"/>
    <mergeCell ref="E1:F2"/>
    <mergeCell ref="B1:D2"/>
    <mergeCell ref="I16:I17"/>
    <mergeCell ref="G16:H17"/>
    <mergeCell ref="E16:F17"/>
    <mergeCell ref="B16:D17"/>
    <mergeCell ref="A13:H13"/>
  </mergeCells>
  <hyperlinks>
    <hyperlink ref="A3" location="Index!A1" display="Back to index" xr:uid="{D9A0D453-F390-4F6F-8F2D-9B82EB50EBF6}"/>
    <hyperlink ref="A18" location="Index!A1" display="Back to index" xr:uid="{82BDAF93-D478-46F7-8958-6D330C62A249}"/>
  </hyperlinks>
  <pageMargins left="0.7" right="0.7" top="0.75" bottom="0.75" header="0.3" footer="0.3"/>
  <pageSetup paperSize="9" orientation="portrait" horizontalDpi="360" verticalDpi="36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6896-5B84-4EA1-9A56-F984186E791C}">
  <sheetPr>
    <tabColor theme="2" tint="-9.9978637043366805E-2"/>
  </sheetPr>
  <dimension ref="A1:I28"/>
  <sheetViews>
    <sheetView showGridLines="0" zoomScale="60" zoomScaleNormal="60" workbookViewId="0">
      <selection activeCell="A3" sqref="A3"/>
    </sheetView>
  </sheetViews>
  <sheetFormatPr baseColWidth="10" defaultColWidth="11.453125" defaultRowHeight="14.5"/>
  <cols>
    <col min="1" max="1" width="43.36328125" customWidth="1"/>
    <col min="5" max="5" width="12.36328125" customWidth="1"/>
    <col min="8" max="8" width="13.36328125" customWidth="1"/>
    <col min="9" max="9" width="16.36328125" bestFit="1" customWidth="1"/>
  </cols>
  <sheetData>
    <row r="1" spans="1:9" s="2" customFormat="1">
      <c r="A1" s="230" t="s">
        <v>98</v>
      </c>
      <c r="B1" s="1743" t="s">
        <v>28</v>
      </c>
      <c r="C1" s="1744"/>
      <c r="D1" s="1745"/>
      <c r="E1" s="1743" t="s">
        <v>29</v>
      </c>
      <c r="F1" s="1745"/>
      <c r="G1" s="1741" t="s">
        <v>30</v>
      </c>
      <c r="H1" s="1749"/>
      <c r="I1" s="1741" t="s">
        <v>29</v>
      </c>
    </row>
    <row r="2" spans="1:9" s="2" customFormat="1">
      <c r="A2" s="231" t="s">
        <v>31</v>
      </c>
      <c r="B2" s="1746"/>
      <c r="C2" s="1747"/>
      <c r="D2" s="1748"/>
      <c r="E2" s="1746"/>
      <c r="F2" s="1748"/>
      <c r="G2" s="1741"/>
      <c r="H2" s="1749"/>
      <c r="I2" s="1741"/>
    </row>
    <row r="3" spans="1:9" s="6" customFormat="1">
      <c r="A3" s="347" t="s">
        <v>32</v>
      </c>
      <c r="B3" s="182" t="s">
        <v>33</v>
      </c>
      <c r="C3" s="183" t="s">
        <v>34</v>
      </c>
      <c r="D3" s="184" t="s">
        <v>35</v>
      </c>
      <c r="E3" s="127" t="s">
        <v>36</v>
      </c>
      <c r="F3" s="129" t="s">
        <v>37</v>
      </c>
      <c r="G3" s="716" t="s">
        <v>38</v>
      </c>
      <c r="H3" s="717" t="s">
        <v>39</v>
      </c>
      <c r="I3" s="718" t="s">
        <v>40</v>
      </c>
    </row>
    <row r="4" spans="1:9" ht="17">
      <c r="A4" s="232" t="s">
        <v>408</v>
      </c>
      <c r="B4" s="720">
        <v>1657964</v>
      </c>
      <c r="C4" s="720">
        <v>1812674</v>
      </c>
      <c r="D4" s="1479">
        <v>1987522</v>
      </c>
      <c r="E4" s="461">
        <v>9.6458602043169472E-2</v>
      </c>
      <c r="F4" s="468">
        <v>0.19877271159084264</v>
      </c>
      <c r="G4" s="703">
        <v>4991690</v>
      </c>
      <c r="H4" s="704">
        <v>5505090</v>
      </c>
      <c r="I4" s="1287">
        <v>0.10285093825938718</v>
      </c>
    </row>
    <row r="5" spans="1:9" ht="16.5">
      <c r="A5" s="233" t="s">
        <v>409</v>
      </c>
      <c r="B5" s="720">
        <v>3684610</v>
      </c>
      <c r="C5" s="720">
        <v>4147704</v>
      </c>
      <c r="D5" s="1479">
        <v>4307965</v>
      </c>
      <c r="E5" s="461">
        <v>3.8638485292103786E-2</v>
      </c>
      <c r="F5" s="468">
        <v>0.16917801341254579</v>
      </c>
      <c r="G5" s="521">
        <v>10866506</v>
      </c>
      <c r="H5" s="536">
        <v>12327232</v>
      </c>
      <c r="I5" s="1289">
        <v>0.13442462554200962</v>
      </c>
    </row>
    <row r="6" spans="1:9" ht="16.5">
      <c r="A6" s="233" t="s">
        <v>410</v>
      </c>
      <c r="B6" s="1553">
        <v>0.44997001039458723</v>
      </c>
      <c r="C6" s="1553">
        <v>0.43703070421611573</v>
      </c>
      <c r="D6" s="1554">
        <v>0.46135982998933373</v>
      </c>
      <c r="E6" s="464" t="s">
        <v>100</v>
      </c>
      <c r="F6" s="465" t="s">
        <v>101</v>
      </c>
      <c r="G6" s="1289">
        <v>0.45936476729502568</v>
      </c>
      <c r="H6" s="1351">
        <v>0.44657957277026994</v>
      </c>
      <c r="I6" s="501" t="s">
        <v>102</v>
      </c>
    </row>
    <row r="7" spans="1:9" s="3" customFormat="1" ht="27" customHeight="1" thickBot="1">
      <c r="A7" s="234" t="s">
        <v>411</v>
      </c>
      <c r="B7" s="1555">
        <v>2.93E-2</v>
      </c>
      <c r="C7" s="1556">
        <v>2.9600000000000001E-2</v>
      </c>
      <c r="D7" s="1557">
        <v>3.2000000000000001E-2</v>
      </c>
      <c r="E7" s="1276" t="s">
        <v>104</v>
      </c>
      <c r="F7" s="1269" t="s">
        <v>105</v>
      </c>
      <c r="G7" s="1594">
        <v>3.1699999999999999E-2</v>
      </c>
      <c r="H7" s="707">
        <v>0.03</v>
      </c>
      <c r="I7" s="706" t="s">
        <v>412</v>
      </c>
    </row>
    <row r="8" spans="1:9">
      <c r="A8" s="53"/>
      <c r="B8" s="58"/>
      <c r="C8" s="58"/>
      <c r="D8" s="58"/>
      <c r="E8" s="44"/>
      <c r="F8" s="44"/>
      <c r="G8" s="44"/>
      <c r="H8" s="44"/>
      <c r="I8" s="44"/>
    </row>
    <row r="9" spans="1:9" ht="30.65" customHeight="1">
      <c r="A9" s="1793" t="s">
        <v>413</v>
      </c>
      <c r="B9" s="1793"/>
      <c r="C9" s="1793"/>
      <c r="D9" s="1793"/>
      <c r="E9" s="1793"/>
      <c r="F9" s="1793"/>
      <c r="G9" s="1793"/>
      <c r="H9" s="1793"/>
      <c r="I9" s="1793"/>
    </row>
    <row r="10" spans="1:9" ht="34.5" customHeight="1">
      <c r="A10" s="1792" t="s">
        <v>414</v>
      </c>
      <c r="B10" s="1792"/>
      <c r="C10" s="1792"/>
      <c r="D10" s="1792"/>
      <c r="E10" s="1792"/>
      <c r="F10" s="1792"/>
      <c r="G10" s="1792"/>
      <c r="H10" s="1792"/>
      <c r="I10" s="1792"/>
    </row>
    <row r="11" spans="1:9">
      <c r="A11" s="1793" t="s">
        <v>415</v>
      </c>
      <c r="B11" s="1793"/>
      <c r="C11" s="1793"/>
      <c r="D11" s="1793"/>
      <c r="E11" s="1793"/>
      <c r="F11" s="1793"/>
      <c r="G11" s="235"/>
      <c r="H11" s="235"/>
      <c r="I11" s="235"/>
    </row>
    <row r="12" spans="1:9" ht="15" customHeight="1">
      <c r="A12" s="351" t="s">
        <v>416</v>
      </c>
      <c r="B12" s="351"/>
      <c r="C12" s="351"/>
      <c r="D12" s="351"/>
      <c r="E12" s="351"/>
      <c r="F12" s="351"/>
      <c r="G12" s="195"/>
      <c r="H12" s="195"/>
      <c r="I12" s="195"/>
    </row>
    <row r="13" spans="1:9">
      <c r="A13" s="39"/>
      <c r="B13" s="39"/>
      <c r="C13" s="39"/>
      <c r="D13" s="39"/>
      <c r="E13" s="39"/>
      <c r="F13" s="39"/>
      <c r="G13" s="39"/>
      <c r="H13" s="39"/>
      <c r="I13" s="39"/>
    </row>
    <row r="14" spans="1:9" s="3" customFormat="1" ht="15" thickBot="1">
      <c r="A14" s="81"/>
      <c r="B14" s="81"/>
      <c r="C14" s="81"/>
      <c r="D14" s="81"/>
      <c r="E14" s="81"/>
      <c r="F14" s="81"/>
      <c r="G14" s="81"/>
      <c r="H14" s="81"/>
      <c r="I14" s="81"/>
    </row>
    <row r="15" spans="1:9" s="1" customFormat="1" ht="27.65" customHeight="1">
      <c r="A15" s="236" t="s">
        <v>417</v>
      </c>
      <c r="B15" s="359" t="s">
        <v>418</v>
      </c>
      <c r="C15" s="1799" t="s">
        <v>356</v>
      </c>
      <c r="D15" s="1799" t="s">
        <v>419</v>
      </c>
      <c r="E15" s="1799" t="s">
        <v>205</v>
      </c>
      <c r="F15" s="1799" t="s">
        <v>420</v>
      </c>
      <c r="G15" s="1795" t="s">
        <v>421</v>
      </c>
      <c r="H15" s="1757" t="s">
        <v>172</v>
      </c>
      <c r="I15" s="45"/>
    </row>
    <row r="16" spans="1:9" s="5" customFormat="1" ht="32.4" customHeight="1" thickBot="1">
      <c r="A16" s="347" t="s">
        <v>32</v>
      </c>
      <c r="B16" s="237" t="s">
        <v>422</v>
      </c>
      <c r="C16" s="1800"/>
      <c r="D16" s="1800"/>
      <c r="E16" s="1800"/>
      <c r="F16" s="1800"/>
      <c r="G16" s="1796"/>
      <c r="H16" s="1794"/>
      <c r="I16" s="46"/>
    </row>
    <row r="17" spans="1:9">
      <c r="A17" s="238" t="s">
        <v>33</v>
      </c>
      <c r="B17" s="1558">
        <v>0.40772678771636561</v>
      </c>
      <c r="C17" s="1559">
        <v>0.51233227839824236</v>
      </c>
      <c r="D17" s="1559">
        <v>0.58676803096497276</v>
      </c>
      <c r="E17" s="1559">
        <v>1.1325379750961602</v>
      </c>
      <c r="F17" s="1559">
        <v>0.35403987065445797</v>
      </c>
      <c r="G17" s="1559">
        <v>0.4932965707392728</v>
      </c>
      <c r="H17" s="1560">
        <v>0.44997001039458728</v>
      </c>
      <c r="I17" s="39"/>
    </row>
    <row r="18" spans="1:9">
      <c r="A18" s="238" t="s">
        <v>34</v>
      </c>
      <c r="B18" s="1558">
        <v>0.40286671854684497</v>
      </c>
      <c r="C18" s="1559">
        <v>0.58857480865403577</v>
      </c>
      <c r="D18" s="1559">
        <v>0.5559712837837838</v>
      </c>
      <c r="E18" s="1559">
        <v>0.74110694964627544</v>
      </c>
      <c r="F18" s="1559">
        <v>0.36630783610958401</v>
      </c>
      <c r="G18" s="1559">
        <v>0.44899689466372478</v>
      </c>
      <c r="H18" s="1560">
        <v>0.43703046311887256</v>
      </c>
      <c r="I18" s="39"/>
    </row>
    <row r="19" spans="1:9" s="3" customFormat="1" ht="15" thickBot="1">
      <c r="A19" s="239" t="s">
        <v>35</v>
      </c>
      <c r="B19" s="1561">
        <v>0.45281127606852467</v>
      </c>
      <c r="C19" s="1562">
        <v>0.53048105114561839</v>
      </c>
      <c r="D19" s="1562">
        <v>0.49677527203175353</v>
      </c>
      <c r="E19" s="1563">
        <v>0.86388379429242168</v>
      </c>
      <c r="F19" s="1563">
        <v>0.36853331335325701</v>
      </c>
      <c r="G19" s="1563">
        <v>0.51141464665897141</v>
      </c>
      <c r="H19" s="1564">
        <v>0.46135982998933373</v>
      </c>
      <c r="I19" s="81"/>
    </row>
    <row r="20" spans="1:9" s="14" customFormat="1" ht="15" thickBot="1">
      <c r="A20" s="240" t="s">
        <v>423</v>
      </c>
      <c r="B20" s="1565" t="s">
        <v>424</v>
      </c>
      <c r="C20" s="1566" t="s">
        <v>425</v>
      </c>
      <c r="D20" s="1566" t="s">
        <v>425</v>
      </c>
      <c r="E20" s="1566" t="s">
        <v>426</v>
      </c>
      <c r="F20" s="1566" t="s">
        <v>427</v>
      </c>
      <c r="G20" s="1566" t="s">
        <v>428</v>
      </c>
      <c r="H20" s="1567" t="s">
        <v>100</v>
      </c>
      <c r="I20" s="156"/>
    </row>
    <row r="21" spans="1:9" s="14" customFormat="1" ht="15" thickBot="1">
      <c r="A21" s="241" t="s">
        <v>429</v>
      </c>
      <c r="B21" s="1568" t="s">
        <v>430</v>
      </c>
      <c r="C21" s="1569" t="s">
        <v>431</v>
      </c>
      <c r="D21" s="1569" t="s">
        <v>432</v>
      </c>
      <c r="E21" s="1569" t="s">
        <v>433</v>
      </c>
      <c r="F21" s="1569" t="s">
        <v>434</v>
      </c>
      <c r="G21" s="1569" t="s">
        <v>431</v>
      </c>
      <c r="H21" s="1567" t="s">
        <v>101</v>
      </c>
      <c r="I21" s="156"/>
    </row>
    <row r="22" spans="1:9" ht="15" thickBot="1">
      <c r="A22" s="39"/>
      <c r="B22" s="444"/>
      <c r="C22" s="444"/>
      <c r="D22" s="444"/>
      <c r="E22" s="444"/>
      <c r="F22" s="444"/>
      <c r="G22" s="444"/>
      <c r="H22" s="444"/>
      <c r="I22" s="39"/>
    </row>
    <row r="23" spans="1:9" s="709" customFormat="1" ht="14">
      <c r="A23" s="708" t="s">
        <v>435</v>
      </c>
      <c r="B23" s="1595">
        <v>0.40767803164752842</v>
      </c>
      <c r="C23" s="1596">
        <v>0.52850273150540039</v>
      </c>
      <c r="D23" s="1596">
        <v>0.65216195414916034</v>
      </c>
      <c r="E23" s="1596">
        <v>0.98441973984419739</v>
      </c>
      <c r="F23" s="1596">
        <v>0.38683333430539174</v>
      </c>
      <c r="G23" s="1597">
        <v>0.47889311667654305</v>
      </c>
      <c r="H23" s="1598">
        <v>0.45936476729502568</v>
      </c>
    </row>
    <row r="24" spans="1:9" s="711" customFormat="1" ht="14">
      <c r="A24" s="710" t="s">
        <v>436</v>
      </c>
      <c r="B24" s="1599">
        <v>0.41979974734362296</v>
      </c>
      <c r="C24" s="1322">
        <v>0.56858776501543284</v>
      </c>
      <c r="D24" s="1322">
        <v>0.5535791876981615</v>
      </c>
      <c r="E24" s="1322">
        <v>0.79919067378844844</v>
      </c>
      <c r="F24" s="1322">
        <v>0.36970763632521247</v>
      </c>
      <c r="G24" s="1600">
        <v>0.47478946325729798</v>
      </c>
      <c r="H24" s="1601">
        <v>0.44657957277026994</v>
      </c>
    </row>
    <row r="25" spans="1:9" s="714" customFormat="1" ht="14">
      <c r="A25" s="712" t="s">
        <v>29</v>
      </c>
      <c r="B25" s="1797" t="s">
        <v>437</v>
      </c>
      <c r="C25" s="1785" t="s">
        <v>438</v>
      </c>
      <c r="D25" s="1785" t="s">
        <v>439</v>
      </c>
      <c r="E25" s="1787" t="s">
        <v>440</v>
      </c>
      <c r="F25" s="1785" t="s">
        <v>441</v>
      </c>
      <c r="G25" s="1788" t="s">
        <v>442</v>
      </c>
      <c r="H25" s="1790" t="s">
        <v>443</v>
      </c>
    </row>
    <row r="26" spans="1:9" s="715" customFormat="1" thickBot="1">
      <c r="A26" s="713" t="s">
        <v>444</v>
      </c>
      <c r="B26" s="1798"/>
      <c r="C26" s="1786"/>
      <c r="D26" s="1786"/>
      <c r="E26" s="1786"/>
      <c r="F26" s="1786"/>
      <c r="G26" s="1789"/>
      <c r="H26" s="1791"/>
    </row>
    <row r="28" spans="1:9" ht="57" customHeight="1">
      <c r="A28" s="1779" t="s">
        <v>407</v>
      </c>
      <c r="B28" s="1779"/>
      <c r="C28" s="1779"/>
      <c r="D28" s="1779"/>
      <c r="E28" s="1779"/>
      <c r="F28" s="1779"/>
    </row>
  </sheetData>
  <mergeCells count="21">
    <mergeCell ref="F15:F16"/>
    <mergeCell ref="E15:E16"/>
    <mergeCell ref="D15:D16"/>
    <mergeCell ref="C15:C16"/>
    <mergeCell ref="A9:I9"/>
    <mergeCell ref="A28:F28"/>
    <mergeCell ref="I1:I2"/>
    <mergeCell ref="D25:D26"/>
    <mergeCell ref="E25:E26"/>
    <mergeCell ref="F25:F26"/>
    <mergeCell ref="G25:G26"/>
    <mergeCell ref="H25:H26"/>
    <mergeCell ref="A10:I10"/>
    <mergeCell ref="A11:F11"/>
    <mergeCell ref="H15:H16"/>
    <mergeCell ref="G15:G16"/>
    <mergeCell ref="B25:B26"/>
    <mergeCell ref="C25:C26"/>
    <mergeCell ref="B1:D2"/>
    <mergeCell ref="E1:F2"/>
    <mergeCell ref="G1:H2"/>
  </mergeCells>
  <hyperlinks>
    <hyperlink ref="A3" location="Index!A1" display="Back to index" xr:uid="{C88F38BD-AE47-4175-A246-BDF5476BE30B}"/>
    <hyperlink ref="A16" location="Index!A1" display="Back to index" xr:uid="{27B678E1-856A-45A9-A11A-8384CF1A7813}"/>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875B06-4530-4351-9321-4081BD789F61}">
  <sheetPr>
    <tabColor theme="2" tint="-9.9978637043366805E-2"/>
  </sheetPr>
  <dimension ref="A1:F40"/>
  <sheetViews>
    <sheetView showGridLines="0" zoomScale="60" zoomScaleNormal="60" workbookViewId="0">
      <selection activeCell="A3" sqref="A3"/>
    </sheetView>
  </sheetViews>
  <sheetFormatPr baseColWidth="10" defaultColWidth="11.453125" defaultRowHeight="14.5"/>
  <cols>
    <col min="1" max="1" width="74.90625" style="39" customWidth="1"/>
    <col min="2" max="3" width="13.453125" style="39" bestFit="1" customWidth="1"/>
    <col min="4" max="4" width="13.08984375" style="39" bestFit="1" customWidth="1"/>
    <col min="5" max="6" width="11.453125" style="39"/>
  </cols>
  <sheetData>
    <row r="1" spans="1:6" s="13" customFormat="1">
      <c r="A1" s="196" t="s">
        <v>445</v>
      </c>
      <c r="B1" s="1805" t="s">
        <v>176</v>
      </c>
      <c r="C1" s="1806"/>
      <c r="D1" s="1807"/>
      <c r="E1" s="1805" t="s">
        <v>446</v>
      </c>
      <c r="F1" s="1806"/>
    </row>
    <row r="2" spans="1:6" s="13" customFormat="1">
      <c r="A2" s="170" t="s">
        <v>31</v>
      </c>
      <c r="B2" s="1808"/>
      <c r="C2" s="1809"/>
      <c r="D2" s="1810"/>
      <c r="E2" s="1808"/>
      <c r="F2" s="1809"/>
    </row>
    <row r="3" spans="1:6" s="15" customFormat="1" ht="15" thickBot="1">
      <c r="A3" s="1218" t="s">
        <v>32</v>
      </c>
      <c r="B3" s="171" t="s">
        <v>38</v>
      </c>
      <c r="C3" s="172" t="s">
        <v>177</v>
      </c>
      <c r="D3" s="173" t="s">
        <v>39</v>
      </c>
      <c r="E3" s="185" t="s">
        <v>36</v>
      </c>
      <c r="F3" s="186" t="s">
        <v>37</v>
      </c>
    </row>
    <row r="4" spans="1:6">
      <c r="A4" s="250" t="s">
        <v>447</v>
      </c>
      <c r="B4" s="789">
        <v>1318992.8800799998</v>
      </c>
      <c r="C4" s="789">
        <v>1318992.8800799998</v>
      </c>
      <c r="D4" s="1299">
        <v>1318992.8800799998</v>
      </c>
      <c r="E4" s="1288">
        <v>0</v>
      </c>
      <c r="F4" s="1288">
        <v>0</v>
      </c>
    </row>
    <row r="5" spans="1:6">
      <c r="A5" s="251" t="s">
        <v>448</v>
      </c>
      <c r="B5" s="614">
        <v>-209305.39173</v>
      </c>
      <c r="C5" s="614">
        <v>-207755.56891</v>
      </c>
      <c r="D5" s="536">
        <v>-207745.42306</v>
      </c>
      <c r="E5" s="1289">
        <v>-4.8835514028455762E-5</v>
      </c>
      <c r="F5" s="1290">
        <v>-7.453074462660414E-3</v>
      </c>
    </row>
    <row r="6" spans="1:6">
      <c r="A6" s="251" t="s">
        <v>449</v>
      </c>
      <c r="B6" s="614">
        <v>157766.72944999998</v>
      </c>
      <c r="C6" s="614">
        <v>224103.15440999999</v>
      </c>
      <c r="D6" s="536">
        <v>215071.45426</v>
      </c>
      <c r="E6" s="1289">
        <v>-4.0301530666883689E-2</v>
      </c>
      <c r="F6" s="1290">
        <v>0.36322439471093459</v>
      </c>
    </row>
    <row r="7" spans="1:6" ht="16.5">
      <c r="A7" s="251" t="s">
        <v>450</v>
      </c>
      <c r="B7" s="614">
        <v>21405739.999999996</v>
      </c>
      <c r="C7" s="614">
        <v>21725663</v>
      </c>
      <c r="D7" s="536">
        <v>21350149.999999996</v>
      </c>
      <c r="E7" s="1289">
        <v>-1.7284305661926291E-2</v>
      </c>
      <c r="F7" s="1290">
        <v>-2.5969669817534902E-3</v>
      </c>
    </row>
    <row r="8" spans="1:6" ht="16.5">
      <c r="A8" s="251" t="s">
        <v>451</v>
      </c>
      <c r="B8" s="614">
        <v>421250</v>
      </c>
      <c r="C8" s="614">
        <v>429448</v>
      </c>
      <c r="D8" s="536">
        <v>423896.56158457207</v>
      </c>
      <c r="E8" s="1289">
        <v>-1.2926916449553683E-2</v>
      </c>
      <c r="F8" s="1290">
        <v>6.2826387764323144E-3</v>
      </c>
    </row>
    <row r="9" spans="1:6" ht="16.5">
      <c r="A9" s="251" t="s">
        <v>452</v>
      </c>
      <c r="B9" s="614">
        <v>1818719.5413499055</v>
      </c>
      <c r="C9" s="614">
        <v>1913044.9043309982</v>
      </c>
      <c r="D9" s="536">
        <v>1993306.1237356267</v>
      </c>
      <c r="E9" s="1289">
        <v>4.1954697050196055E-2</v>
      </c>
      <c r="F9" s="1290">
        <v>9.5994230235266542E-2</v>
      </c>
    </row>
    <row r="10" spans="1:6">
      <c r="A10" s="251" t="s">
        <v>453</v>
      </c>
      <c r="B10" s="1570" t="s">
        <v>454</v>
      </c>
      <c r="C10" s="1570" t="s">
        <v>454</v>
      </c>
      <c r="D10" s="1571" t="s">
        <v>454</v>
      </c>
      <c r="E10" s="1289" t="s">
        <v>222</v>
      </c>
      <c r="F10" s="1290" t="s">
        <v>222</v>
      </c>
    </row>
    <row r="11" spans="1:6">
      <c r="A11" s="251" t="s">
        <v>455</v>
      </c>
      <c r="B11" s="614">
        <v>5241952.8906326536</v>
      </c>
      <c r="C11" s="614">
        <v>5979618.5859941691</v>
      </c>
      <c r="D11" s="536">
        <v>6393705.6201399416</v>
      </c>
      <c r="E11" s="1289">
        <v>6.9249740295421525E-2</v>
      </c>
      <c r="F11" s="1290">
        <v>0.21971825263166034</v>
      </c>
    </row>
    <row r="12" spans="1:6">
      <c r="A12" s="252" t="s">
        <v>456</v>
      </c>
      <c r="B12" s="614">
        <v>-699066.13402254018</v>
      </c>
      <c r="C12" s="614">
        <v>-717710.97157232999</v>
      </c>
      <c r="D12" s="536">
        <v>-727585.31241893547</v>
      </c>
      <c r="E12" s="1289">
        <v>1.3758102129849403E-2</v>
      </c>
      <c r="F12" s="1290">
        <v>4.0796109278375958E-2</v>
      </c>
    </row>
    <row r="13" spans="1:6">
      <c r="A13" s="251" t="s">
        <v>457</v>
      </c>
      <c r="B13" s="614">
        <v>-790335</v>
      </c>
      <c r="C13" s="614">
        <v>-813492</v>
      </c>
      <c r="D13" s="536">
        <v>-826196</v>
      </c>
      <c r="E13" s="1289">
        <v>1.5616625609102597E-2</v>
      </c>
      <c r="F13" s="1290">
        <v>4.5374429830388419E-2</v>
      </c>
    </row>
    <row r="14" spans="1:6">
      <c r="A14" s="251" t="s">
        <v>458</v>
      </c>
      <c r="B14" s="614">
        <v>-306510</v>
      </c>
      <c r="C14" s="1570" t="s">
        <v>454</v>
      </c>
      <c r="D14" s="1571" t="s">
        <v>454</v>
      </c>
      <c r="E14" s="1289" t="s">
        <v>222</v>
      </c>
      <c r="F14" s="1290" t="s">
        <v>222</v>
      </c>
    </row>
    <row r="15" spans="1:6" ht="16.5">
      <c r="A15" s="251" t="s">
        <v>459</v>
      </c>
      <c r="B15" s="1570" t="s">
        <v>454</v>
      </c>
      <c r="C15" s="1570" t="s">
        <v>454</v>
      </c>
      <c r="D15" s="1571" t="s">
        <v>454</v>
      </c>
      <c r="E15" s="1289" t="s">
        <v>222</v>
      </c>
      <c r="F15" s="1290" t="s">
        <v>222</v>
      </c>
    </row>
    <row r="16" spans="1:6" s="3" customFormat="1" ht="17" thickBot="1">
      <c r="A16" s="251" t="s">
        <v>460</v>
      </c>
      <c r="B16" s="1572" t="s">
        <v>454</v>
      </c>
      <c r="C16" s="1572" t="s">
        <v>454</v>
      </c>
      <c r="D16" s="1573" t="s">
        <v>454</v>
      </c>
      <c r="E16" s="1302" t="s">
        <v>222</v>
      </c>
      <c r="F16" s="1290" t="s">
        <v>222</v>
      </c>
    </row>
    <row r="17" spans="1:6" s="14" customFormat="1" ht="15" thickBot="1">
      <c r="A17" s="254" t="s">
        <v>461</v>
      </c>
      <c r="B17" s="1257">
        <v>28359205.515760012</v>
      </c>
      <c r="C17" s="1257">
        <v>29851911.984332841</v>
      </c>
      <c r="D17" s="1257">
        <v>29933595.904321201</v>
      </c>
      <c r="E17" s="790">
        <v>2.7363044628843092E-3</v>
      </c>
      <c r="F17" s="1306">
        <v>5.5516025922738077E-2</v>
      </c>
    </row>
    <row r="18" spans="1:6" s="14" customFormat="1" ht="15" thickBot="1">
      <c r="A18" s="255"/>
      <c r="B18" s="211"/>
      <c r="C18" s="211"/>
      <c r="D18" s="211"/>
      <c r="E18" s="352"/>
      <c r="F18" s="352"/>
    </row>
    <row r="19" spans="1:6" ht="16.5">
      <c r="A19" s="190" t="s">
        <v>462</v>
      </c>
      <c r="B19" s="789">
        <v>14987233.150788726</v>
      </c>
      <c r="C19" s="789">
        <v>15337347.979793832</v>
      </c>
      <c r="D19" s="1299">
        <v>15305133.816655103</v>
      </c>
      <c r="E19" s="1287">
        <v>-2.10037375308747E-3</v>
      </c>
      <c r="F19" s="1288">
        <v>2.1211431267394776E-2</v>
      </c>
    </row>
    <row r="20" spans="1:6" s="3" customFormat="1" ht="17" thickBot="1">
      <c r="A20" s="256" t="s">
        <v>463</v>
      </c>
      <c r="B20" s="1190">
        <v>13371972.364971289</v>
      </c>
      <c r="C20" s="1190">
        <v>14514564.004539004</v>
      </c>
      <c r="D20" s="897">
        <v>14628462.087666102</v>
      </c>
      <c r="E20" s="1302">
        <v>7.8471584190527022E-3</v>
      </c>
      <c r="F20" s="1297">
        <v>9.3964427116695504E-2</v>
      </c>
    </row>
    <row r="21" spans="1:6" s="14" customFormat="1" ht="15" thickBot="1">
      <c r="A21" s="255"/>
      <c r="B21" s="211"/>
      <c r="C21" s="211"/>
      <c r="D21" s="211"/>
      <c r="E21" s="353"/>
      <c r="F21" s="352"/>
    </row>
    <row r="22" spans="1:6" ht="16.5">
      <c r="A22" s="190" t="s">
        <v>464</v>
      </c>
      <c r="B22" s="789">
        <v>18607278.661285076</v>
      </c>
      <c r="C22" s="789">
        <v>17894229.953905158</v>
      </c>
      <c r="D22" s="1299">
        <v>18710798.500881255</v>
      </c>
      <c r="E22" s="1288">
        <v>4.5633064349767771E-2</v>
      </c>
      <c r="F22" s="1288">
        <v>5.5634056693936174E-3</v>
      </c>
    </row>
    <row r="23" spans="1:6" ht="16.5">
      <c r="A23" s="191" t="s">
        <v>465</v>
      </c>
      <c r="B23" s="614">
        <v>1241464.8683459975</v>
      </c>
      <c r="C23" s="614">
        <v>1325595.4660449929</v>
      </c>
      <c r="D23" s="536">
        <v>1418922</v>
      </c>
      <c r="E23" s="1290">
        <v>7.040348005523378E-2</v>
      </c>
      <c r="F23" s="1290">
        <v>0.14294172648673364</v>
      </c>
    </row>
    <row r="24" spans="1:6">
      <c r="A24" s="191" t="s">
        <v>466</v>
      </c>
      <c r="B24" s="614">
        <v>-477399.80313140003</v>
      </c>
      <c r="C24" s="614">
        <v>-471393.88482669997</v>
      </c>
      <c r="D24" s="536">
        <v>-503808.67382350005</v>
      </c>
      <c r="E24" s="1290">
        <v>6.8763702797538073E-2</v>
      </c>
      <c r="F24" s="1290">
        <v>5.5318143239433182E-2</v>
      </c>
    </row>
    <row r="25" spans="1:6" s="3" customFormat="1" ht="15" thickBot="1">
      <c r="A25" s="256" t="s">
        <v>467</v>
      </c>
      <c r="B25" s="1570" t="s">
        <v>454</v>
      </c>
      <c r="C25" s="1570" t="s">
        <v>454</v>
      </c>
      <c r="D25" s="1571" t="s">
        <v>454</v>
      </c>
      <c r="E25" s="1290" t="s">
        <v>222</v>
      </c>
      <c r="F25" s="1290" t="s">
        <v>222</v>
      </c>
    </row>
    <row r="26" spans="1:6" s="14" customFormat="1" ht="15" thickBot="1">
      <c r="A26" s="198" t="s">
        <v>468</v>
      </c>
      <c r="B26" s="1257">
        <v>19371343.726499673</v>
      </c>
      <c r="C26" s="1257">
        <v>18748431.535123449</v>
      </c>
      <c r="D26" s="1257">
        <v>19625911.827057756</v>
      </c>
      <c r="E26" s="790">
        <v>4.6802864031075364E-2</v>
      </c>
      <c r="F26" s="1306">
        <v>1.3141478678623475E-2</v>
      </c>
    </row>
    <row r="27" spans="1:6" s="14" customFormat="1" ht="15" thickBot="1">
      <c r="A27" s="198" t="s">
        <v>469</v>
      </c>
      <c r="B27" s="1574">
        <v>1.4639771982862033</v>
      </c>
      <c r="C27" s="1574">
        <v>1.5922351652941233</v>
      </c>
      <c r="D27" s="1574">
        <v>1.5252079071838331</v>
      </c>
      <c r="E27" s="1272"/>
      <c r="F27" s="1273"/>
    </row>
    <row r="28" spans="1:6" s="14" customFormat="1" ht="17" thickBot="1">
      <c r="A28" s="198" t="s">
        <v>470</v>
      </c>
      <c r="B28" s="1273">
        <v>1</v>
      </c>
      <c r="C28" s="1273">
        <v>1</v>
      </c>
      <c r="D28" s="1575">
        <v>1</v>
      </c>
      <c r="E28" s="1576"/>
      <c r="F28" s="1577"/>
    </row>
    <row r="29" spans="1:6">
      <c r="A29" s="37"/>
      <c r="B29" s="37"/>
      <c r="C29" s="37"/>
      <c r="D29" s="37"/>
      <c r="E29" s="1801"/>
      <c r="F29" s="1801"/>
    </row>
    <row r="30" spans="1:6">
      <c r="A30" s="1804" t="s">
        <v>471</v>
      </c>
      <c r="B30" s="1804"/>
      <c r="C30" s="1804"/>
      <c r="D30" s="1804"/>
      <c r="E30" s="1804"/>
      <c r="F30" s="1804"/>
    </row>
    <row r="31" spans="1:6">
      <c r="A31" s="195" t="s">
        <v>472</v>
      </c>
      <c r="B31" s="195"/>
      <c r="C31" s="372"/>
      <c r="D31" s="372"/>
      <c r="E31" s="1811"/>
      <c r="F31" s="1811"/>
    </row>
    <row r="32" spans="1:6" ht="31.25" customHeight="1">
      <c r="A32" s="1803" t="s">
        <v>473</v>
      </c>
      <c r="B32" s="1803"/>
      <c r="C32" s="1803"/>
      <c r="D32" s="1803"/>
      <c r="E32" s="1803"/>
      <c r="F32" s="1803"/>
    </row>
    <row r="33" spans="1:6">
      <c r="A33" s="195" t="s">
        <v>474</v>
      </c>
      <c r="B33" s="195"/>
      <c r="C33" s="37"/>
      <c r="D33" s="37"/>
      <c r="E33" s="1801"/>
      <c r="F33" s="1801"/>
    </row>
    <row r="34" spans="1:6" ht="18.75" customHeight="1">
      <c r="A34" s="1804" t="s">
        <v>475</v>
      </c>
      <c r="B34" s="1804"/>
      <c r="C34" s="1804"/>
      <c r="D34" s="1804"/>
      <c r="E34" s="1804"/>
      <c r="F34" s="1804"/>
    </row>
    <row r="35" spans="1:6">
      <c r="A35" s="1804"/>
      <c r="B35" s="1804"/>
      <c r="C35" s="1804"/>
      <c r="D35" s="1804"/>
      <c r="E35" s="1804"/>
      <c r="F35" s="1804"/>
    </row>
    <row r="36" spans="1:6" ht="30" customHeight="1">
      <c r="A36" s="1803" t="s">
        <v>476</v>
      </c>
      <c r="B36" s="1803"/>
      <c r="C36" s="1803"/>
      <c r="D36" s="1803"/>
      <c r="E36" s="1803"/>
      <c r="F36" s="1803"/>
    </row>
    <row r="37" spans="1:6">
      <c r="A37" s="195" t="s">
        <v>477</v>
      </c>
      <c r="B37" s="195"/>
      <c r="C37" s="242"/>
      <c r="D37" s="242"/>
      <c r="E37" s="242"/>
      <c r="F37" s="242"/>
    </row>
    <row r="38" spans="1:6">
      <c r="A38" s="195" t="s">
        <v>478</v>
      </c>
      <c r="B38" s="195"/>
      <c r="C38" s="37"/>
      <c r="D38" s="37"/>
      <c r="E38" s="1801"/>
      <c r="F38" s="1801"/>
    </row>
    <row r="39" spans="1:6">
      <c r="A39" s="195" t="s">
        <v>479</v>
      </c>
      <c r="B39" s="195"/>
      <c r="C39" s="37"/>
      <c r="D39" s="37"/>
      <c r="E39" s="1801"/>
      <c r="F39" s="1801"/>
    </row>
    <row r="40" spans="1:6">
      <c r="A40" s="195" t="s">
        <v>480</v>
      </c>
      <c r="B40" s="195"/>
      <c r="C40" s="195"/>
      <c r="D40" s="195"/>
      <c r="E40" s="1802"/>
      <c r="F40" s="1802"/>
    </row>
  </sheetData>
  <mergeCells count="12">
    <mergeCell ref="A30:F30"/>
    <mergeCell ref="B1:D2"/>
    <mergeCell ref="E1:F2"/>
    <mergeCell ref="E31:F31"/>
    <mergeCell ref="E29:F29"/>
    <mergeCell ref="E39:F39"/>
    <mergeCell ref="E40:F40"/>
    <mergeCell ref="A32:F32"/>
    <mergeCell ref="A34:F35"/>
    <mergeCell ref="E38:F38"/>
    <mergeCell ref="E33:F33"/>
    <mergeCell ref="A36:F36"/>
  </mergeCells>
  <hyperlinks>
    <hyperlink ref="A3" location="Index!A1" display="Back to index" xr:uid="{461CD6E9-7000-441A-9FAD-AF31A0022609}"/>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5D1E4-97AD-4D40-8884-6A5A7B349EE6}">
  <sheetPr>
    <tabColor theme="2" tint="-9.9978637043366805E-2"/>
  </sheetPr>
  <dimension ref="A1:F61"/>
  <sheetViews>
    <sheetView showGridLines="0" zoomScale="60" zoomScaleNormal="60" workbookViewId="0">
      <selection activeCell="A3" sqref="A3"/>
    </sheetView>
  </sheetViews>
  <sheetFormatPr baseColWidth="10" defaultColWidth="11.453125" defaultRowHeight="14.5"/>
  <cols>
    <col min="1" max="1" width="65.54296875" style="39" customWidth="1"/>
    <col min="2" max="4" width="14.36328125" style="39" bestFit="1" customWidth="1"/>
    <col min="5" max="6" width="11.54296875" style="39" bestFit="1" customWidth="1"/>
  </cols>
  <sheetData>
    <row r="1" spans="1:6" s="13" customFormat="1">
      <c r="A1" s="257" t="s">
        <v>447</v>
      </c>
      <c r="B1" s="1805" t="s">
        <v>176</v>
      </c>
      <c r="C1" s="1806"/>
      <c r="D1" s="1807"/>
      <c r="E1" s="1805" t="s">
        <v>446</v>
      </c>
      <c r="F1" s="1806"/>
    </row>
    <row r="2" spans="1:6" s="13" customFormat="1">
      <c r="A2" s="258" t="s">
        <v>31</v>
      </c>
      <c r="B2" s="1808"/>
      <c r="C2" s="1809"/>
      <c r="D2" s="1810"/>
      <c r="E2" s="1808"/>
      <c r="F2" s="1809"/>
    </row>
    <row r="3" spans="1:6" s="15" customFormat="1" ht="15" thickBot="1">
      <c r="A3" s="1218" t="s">
        <v>32</v>
      </c>
      <c r="B3" s="171" t="s">
        <v>38</v>
      </c>
      <c r="C3" s="172" t="s">
        <v>177</v>
      </c>
      <c r="D3" s="173" t="s">
        <v>39</v>
      </c>
      <c r="E3" s="185" t="s">
        <v>36</v>
      </c>
      <c r="F3" s="186" t="s">
        <v>37</v>
      </c>
    </row>
    <row r="4" spans="1:6">
      <c r="A4" s="378" t="s">
        <v>447</v>
      </c>
      <c r="B4" s="104">
        <v>11067386.717</v>
      </c>
      <c r="C4" s="51">
        <v>11317386.717</v>
      </c>
      <c r="D4" s="51">
        <v>11317386.71699</v>
      </c>
      <c r="E4" s="333">
        <v>-8.8362650529916209E-13</v>
      </c>
      <c r="F4" s="334">
        <v>2.2588891703403505E-2</v>
      </c>
    </row>
    <row r="5" spans="1:6">
      <c r="A5" s="378" t="s">
        <v>481</v>
      </c>
      <c r="B5" s="104">
        <v>6164175.0761399996</v>
      </c>
      <c r="C5" s="51">
        <v>6707830.731660001</v>
      </c>
      <c r="D5" s="51">
        <v>6707830.7316200007</v>
      </c>
      <c r="E5" s="316">
        <v>-5.9632299098666408E-12</v>
      </c>
      <c r="F5" s="274">
        <v>8.8196011431336208E-2</v>
      </c>
    </row>
    <row r="6" spans="1:6">
      <c r="A6" s="378" t="s">
        <v>482</v>
      </c>
      <c r="B6" s="192" t="s">
        <v>454</v>
      </c>
      <c r="C6" s="44" t="s">
        <v>454</v>
      </c>
      <c r="D6" s="44" t="s">
        <v>454</v>
      </c>
      <c r="E6" s="316" t="s">
        <v>46</v>
      </c>
      <c r="F6" s="274" t="s">
        <v>46</v>
      </c>
    </row>
    <row r="7" spans="1:6" ht="16.5">
      <c r="A7" s="378" t="s">
        <v>483</v>
      </c>
      <c r="B7" s="104">
        <v>1565703.6001600001</v>
      </c>
      <c r="C7" s="51">
        <v>1676768.18196</v>
      </c>
      <c r="D7" s="51">
        <v>1720950.8891800002</v>
      </c>
      <c r="E7" s="316">
        <v>2.6349919860928273E-2</v>
      </c>
      <c r="F7" s="274">
        <v>9.9154967136905872E-2</v>
      </c>
    </row>
    <row r="8" spans="1:6">
      <c r="A8" s="378" t="s">
        <v>453</v>
      </c>
      <c r="B8" s="192" t="s">
        <v>454</v>
      </c>
      <c r="C8" s="44" t="s">
        <v>454</v>
      </c>
      <c r="D8" s="44" t="s">
        <v>454</v>
      </c>
      <c r="E8" s="316" t="s">
        <v>46</v>
      </c>
      <c r="F8" s="274" t="s">
        <v>46</v>
      </c>
    </row>
    <row r="9" spans="1:6">
      <c r="A9" s="378" t="s">
        <v>455</v>
      </c>
      <c r="B9" s="104">
        <v>4787488.8090000004</v>
      </c>
      <c r="C9" s="51">
        <v>5223300</v>
      </c>
      <c r="D9" s="51">
        <v>5595900.0000000009</v>
      </c>
      <c r="E9" s="316">
        <v>7.1334214002642282E-2</v>
      </c>
      <c r="F9" s="274">
        <v>0.16885912912846257</v>
      </c>
    </row>
    <row r="10" spans="1:6" ht="28">
      <c r="A10" s="259" t="s">
        <v>484</v>
      </c>
      <c r="B10" s="104">
        <v>-1934790.35497</v>
      </c>
      <c r="C10" s="51">
        <v>-2263859.3412600001</v>
      </c>
      <c r="D10" s="51">
        <v>-2263804.7708499995</v>
      </c>
      <c r="E10" s="316">
        <v>-2.4105035593913193E-5</v>
      </c>
      <c r="F10" s="274">
        <v>0.17005171388974652</v>
      </c>
    </row>
    <row r="11" spans="1:6">
      <c r="A11" s="260" t="s">
        <v>485</v>
      </c>
      <c r="B11" s="104">
        <v>-2018037.20774</v>
      </c>
      <c r="C11" s="51">
        <v>-2326240.8262</v>
      </c>
      <c r="D11" s="51">
        <v>-2377058.1715499996</v>
      </c>
      <c r="E11" s="316">
        <v>2.1845264160809785E-2</v>
      </c>
      <c r="F11" s="274">
        <v>0.17790601800254577</v>
      </c>
    </row>
    <row r="12" spans="1:6">
      <c r="A12" s="260" t="s">
        <v>486</v>
      </c>
      <c r="B12" s="104">
        <v>83246.852769999983</v>
      </c>
      <c r="C12" s="51">
        <v>62381.484940000002</v>
      </c>
      <c r="D12" s="51">
        <v>113253.4007</v>
      </c>
      <c r="E12" s="316">
        <f>D12/C12-1</f>
        <v>0.81549703103300319</v>
      </c>
      <c r="F12" s="274">
        <v>0.3604526409293109</v>
      </c>
    </row>
    <row r="13" spans="1:6">
      <c r="A13" s="378" t="s">
        <v>457</v>
      </c>
      <c r="B13" s="104">
        <v>-122083.18850999999</v>
      </c>
      <c r="C13" s="51">
        <v>-122083.18850999999</v>
      </c>
      <c r="D13" s="51">
        <v>-122083.18850999999</v>
      </c>
      <c r="E13" s="316">
        <v>0</v>
      </c>
      <c r="F13" s="274">
        <v>0</v>
      </c>
    </row>
    <row r="14" spans="1:6" s="3" customFormat="1" ht="15" thickBot="1">
      <c r="A14" s="261" t="s">
        <v>487</v>
      </c>
      <c r="B14" s="216">
        <v>21527880.65882</v>
      </c>
      <c r="C14" s="262">
        <v>22539343.100850001</v>
      </c>
      <c r="D14" s="217">
        <v>22956180.378430001</v>
      </c>
      <c r="E14" s="339">
        <v>1.8493763359247239E-2</v>
      </c>
      <c r="F14" s="340">
        <v>6.6346508615785449E-2</v>
      </c>
    </row>
    <row r="15" spans="1:6" s="14" customFormat="1" ht="15" thickBot="1">
      <c r="A15" s="379"/>
      <c r="B15" s="379"/>
      <c r="C15" s="379"/>
      <c r="D15" s="379"/>
      <c r="E15" s="274"/>
      <c r="F15" s="274"/>
    </row>
    <row r="16" spans="1:6" s="14" customFormat="1" ht="15" thickBot="1">
      <c r="A16" s="112" t="s">
        <v>488</v>
      </c>
      <c r="B16" s="263">
        <v>85546759</v>
      </c>
      <c r="C16" s="264">
        <v>96842778</v>
      </c>
      <c r="D16" s="265">
        <v>100119715</v>
      </c>
      <c r="E16" s="354">
        <v>3.3837701351359328E-2</v>
      </c>
      <c r="F16" s="355">
        <v>0.17035076688293943</v>
      </c>
    </row>
    <row r="17" spans="1:6" s="14" customFormat="1" ht="15" thickBot="1">
      <c r="A17" s="379"/>
      <c r="B17" s="379"/>
      <c r="C17" s="379"/>
      <c r="D17" s="379"/>
      <c r="E17" s="274"/>
      <c r="F17" s="274"/>
    </row>
    <row r="18" spans="1:6" ht="16.5">
      <c r="A18" s="190" t="s">
        <v>489</v>
      </c>
      <c r="B18" s="101">
        <v>14971384.142825</v>
      </c>
      <c r="C18" s="102">
        <v>15142961.063279999</v>
      </c>
      <c r="D18" s="103">
        <v>15142988.348435003</v>
      </c>
      <c r="E18" s="333">
        <v>1.8018374933323884E-6</v>
      </c>
      <c r="F18" s="334">
        <v>1.1462146984735825E-2</v>
      </c>
    </row>
    <row r="19" spans="1:6" s="3" customFormat="1" ht="17" thickBot="1">
      <c r="A19" s="256" t="s">
        <v>490</v>
      </c>
      <c r="B19" s="109">
        <v>6556496.5159950005</v>
      </c>
      <c r="C19" s="110">
        <v>7396382.0375699997</v>
      </c>
      <c r="D19" s="111">
        <v>7813192.0299950019</v>
      </c>
      <c r="E19" s="335">
        <v>5.6353226524510358E-2</v>
      </c>
      <c r="F19" s="275">
        <v>0.19167180382605417</v>
      </c>
    </row>
    <row r="20" spans="1:6" s="14" customFormat="1" ht="15" thickBot="1">
      <c r="A20" s="379"/>
      <c r="B20" s="379"/>
      <c r="C20" s="379"/>
      <c r="D20" s="379"/>
      <c r="E20" s="274"/>
      <c r="F20" s="274"/>
    </row>
    <row r="21" spans="1:6" s="14" customFormat="1" ht="16.5" thickBot="1">
      <c r="A21" s="198" t="s">
        <v>491</v>
      </c>
      <c r="B21" s="113">
        <v>139910769.16072762</v>
      </c>
      <c r="C21" s="114">
        <v>146936014.41314113</v>
      </c>
      <c r="D21" s="114">
        <v>151415294.43704152</v>
      </c>
      <c r="E21" s="336">
        <v>3.0484561880833132E-2</v>
      </c>
      <c r="F21" s="337">
        <v>8.2227589379468391E-2</v>
      </c>
    </row>
    <row r="22" spans="1:6">
      <c r="A22" s="378" t="s">
        <v>492</v>
      </c>
      <c r="B22" s="266">
        <v>125256288.01304999</v>
      </c>
      <c r="C22" s="267">
        <v>132013902.54231001</v>
      </c>
      <c r="D22" s="268">
        <v>135576213.96759999</v>
      </c>
      <c r="E22" s="333">
        <v>2.6984365712151147E-2</v>
      </c>
      <c r="F22" s="334">
        <v>8.2390482092801628E-2</v>
      </c>
    </row>
    <row r="23" spans="1:6" ht="16.5">
      <c r="A23" s="191" t="s">
        <v>493</v>
      </c>
      <c r="B23" s="269">
        <v>4701577.4930776218</v>
      </c>
      <c r="C23" s="55">
        <v>3127460.2675311002</v>
      </c>
      <c r="D23" s="244">
        <v>3792119.0483715339</v>
      </c>
      <c r="E23" s="316">
        <v>0.21252349318098065</v>
      </c>
      <c r="F23" s="274">
        <v>-0.19343687220834521</v>
      </c>
    </row>
    <row r="24" spans="1:6" s="3" customFormat="1" ht="15" thickBot="1">
      <c r="A24" s="256" t="s">
        <v>494</v>
      </c>
      <c r="B24" s="216">
        <v>9952903.6546</v>
      </c>
      <c r="C24" s="262">
        <v>11794651.6033</v>
      </c>
      <c r="D24" s="217">
        <v>12046961.42107</v>
      </c>
      <c r="E24" s="335">
        <v>2.1391883902650191E-2</v>
      </c>
      <c r="F24" s="275">
        <v>0.21039666806200574</v>
      </c>
    </row>
    <row r="25" spans="1:6" s="14" customFormat="1" ht="15" thickBot="1">
      <c r="A25" s="379"/>
      <c r="B25" s="379"/>
      <c r="C25" s="379"/>
      <c r="D25" s="379"/>
      <c r="E25" s="274"/>
      <c r="F25" s="274"/>
    </row>
    <row r="26" spans="1:6" s="14" customFormat="1" ht="15" thickBot="1">
      <c r="A26" s="198" t="s">
        <v>495</v>
      </c>
      <c r="B26" s="113">
        <v>15355746.746436764</v>
      </c>
      <c r="C26" s="114">
        <v>13925638.273197912</v>
      </c>
      <c r="D26" s="114">
        <v>14356116.724262154</v>
      </c>
      <c r="E26" s="336">
        <v>3.0912654961946395E-2</v>
      </c>
      <c r="F26" s="337">
        <v>-6.5098105528900427E-2</v>
      </c>
    </row>
    <row r="27" spans="1:6">
      <c r="A27" s="190" t="s">
        <v>496</v>
      </c>
      <c r="B27" s="266">
        <v>12525628.801305</v>
      </c>
      <c r="C27" s="267">
        <v>10561112.203384802</v>
      </c>
      <c r="D27" s="267">
        <v>10846097.117408</v>
      </c>
      <c r="E27" s="333">
        <v>2.6984365712151175E-2</v>
      </c>
      <c r="F27" s="334">
        <v>-0.13408761432575869</v>
      </c>
    </row>
    <row r="28" spans="1:6">
      <c r="A28" s="191" t="s">
        <v>497</v>
      </c>
      <c r="B28" s="269">
        <v>470157.74930776219</v>
      </c>
      <c r="C28" s="55">
        <v>312746.02675311005</v>
      </c>
      <c r="D28" s="55">
        <v>379211.90483715339</v>
      </c>
      <c r="E28" s="316">
        <v>0.21252349318098052</v>
      </c>
      <c r="F28" s="274">
        <v>-0.19343687220834521</v>
      </c>
    </row>
    <row r="29" spans="1:6">
      <c r="A29" s="191" t="s">
        <v>498</v>
      </c>
      <c r="B29" s="269">
        <v>995290.36546</v>
      </c>
      <c r="C29" s="55">
        <v>1179465.1603300001</v>
      </c>
      <c r="D29" s="55">
        <v>1204696.1421070001</v>
      </c>
      <c r="E29" s="316">
        <v>2.1391883902650149E-2</v>
      </c>
      <c r="F29" s="274">
        <v>0.21039666806200585</v>
      </c>
    </row>
    <row r="30" spans="1:6" s="3" customFormat="1" ht="15" thickBot="1">
      <c r="A30" s="247" t="s">
        <v>499</v>
      </c>
      <c r="B30" s="908">
        <v>1364669.8303639998</v>
      </c>
      <c r="C30" s="909">
        <v>1872314.8827299997</v>
      </c>
      <c r="D30" s="910">
        <v>1926111.5599099998</v>
      </c>
      <c r="E30" s="335">
        <v>2.8732708197864575E-2</v>
      </c>
      <c r="F30" s="275">
        <v>0.41141213578103802</v>
      </c>
    </row>
    <row r="31" spans="1:6" s="14" customFormat="1" ht="15" thickBot="1">
      <c r="A31" s="379"/>
      <c r="B31" s="379"/>
      <c r="C31" s="379"/>
      <c r="D31" s="379"/>
      <c r="E31" s="274"/>
      <c r="F31" s="274"/>
    </row>
    <row r="32" spans="1:6" s="14" customFormat="1" ht="16.5" thickBot="1">
      <c r="A32" s="176" t="s">
        <v>500</v>
      </c>
      <c r="B32" s="113">
        <v>15256857.776570002</v>
      </c>
      <c r="C32" s="114">
        <v>15531636.109620001</v>
      </c>
      <c r="D32" s="181">
        <v>15871353.443050003</v>
      </c>
      <c r="E32" s="336">
        <v>2.1872604472080504E-2</v>
      </c>
      <c r="F32" s="337">
        <v>4.0276685768394938E-2</v>
      </c>
    </row>
    <row r="33" spans="1:6">
      <c r="A33" s="378" t="s">
        <v>501</v>
      </c>
      <c r="B33" s="104">
        <v>17231561.793140002</v>
      </c>
      <c r="C33" s="51">
        <v>18025217.448660001</v>
      </c>
      <c r="D33" s="51">
        <v>18025217.44861</v>
      </c>
      <c r="E33" s="333">
        <v>-2.7738922270259536E-12</v>
      </c>
      <c r="F33" s="334">
        <v>4.6058254324106596E-2</v>
      </c>
    </row>
    <row r="34" spans="1:6">
      <c r="A34" s="378" t="s">
        <v>502</v>
      </c>
      <c r="B34" s="104">
        <v>785734.48241000006</v>
      </c>
      <c r="C34" s="51">
        <v>1159776.4964800002</v>
      </c>
      <c r="D34" s="51">
        <v>2006514.05654</v>
      </c>
      <c r="E34" s="316">
        <v>0.73008684227513254</v>
      </c>
      <c r="F34" s="274">
        <v>1.5536795208295202</v>
      </c>
    </row>
    <row r="35" spans="1:6">
      <c r="A35" s="378" t="s">
        <v>503</v>
      </c>
      <c r="B35" s="104">
        <v>326616.27355000004</v>
      </c>
      <c r="C35" s="51">
        <v>-130863.8386</v>
      </c>
      <c r="D35" s="51">
        <v>-584466.32316999999</v>
      </c>
      <c r="E35" s="316">
        <v>3.4662171721592765</v>
      </c>
      <c r="F35" s="274">
        <v>-2.7894586721519463</v>
      </c>
    </row>
    <row r="36" spans="1:6">
      <c r="A36" s="378" t="s">
        <v>504</v>
      </c>
      <c r="B36" s="104">
        <v>-1069017.5647899997</v>
      </c>
      <c r="C36" s="51">
        <v>-1196253.1707199998</v>
      </c>
      <c r="D36" s="51">
        <v>-1196453.5673800001</v>
      </c>
      <c r="E36" s="316">
        <v>1.6752027489275179E-4</v>
      </c>
      <c r="F36" s="274">
        <v>0.11920852078331778</v>
      </c>
    </row>
    <row r="37" spans="1:6" s="3" customFormat="1" ht="15" thickBot="1">
      <c r="A37" s="247" t="s">
        <v>505</v>
      </c>
      <c r="B37" s="109">
        <v>-2018037.20774</v>
      </c>
      <c r="C37" s="110">
        <v>-2326240.8262</v>
      </c>
      <c r="D37" s="110">
        <v>-2379458.1715500001</v>
      </c>
      <c r="E37" s="335">
        <v>2.287697161472857E-2</v>
      </c>
      <c r="F37" s="275">
        <v>0.17909529240779243</v>
      </c>
    </row>
    <row r="38" spans="1:6" s="14" customFormat="1" ht="15" thickBot="1">
      <c r="A38" s="37"/>
      <c r="B38" s="37"/>
      <c r="C38" s="37"/>
      <c r="D38" s="37"/>
      <c r="E38" s="322"/>
      <c r="F38" s="322"/>
    </row>
    <row r="39" spans="1:6" s="14" customFormat="1" ht="17" thickBot="1">
      <c r="A39" s="198" t="s">
        <v>506</v>
      </c>
      <c r="B39" s="113">
        <v>133285119.52926262</v>
      </c>
      <c r="C39" s="114">
        <v>138305355.84215993</v>
      </c>
      <c r="D39" s="114">
        <v>142930955.64564174</v>
      </c>
      <c r="E39" s="336">
        <v>3.3444834983547223E-2</v>
      </c>
      <c r="F39" s="337">
        <v>7.2369940098687413E-2</v>
      </c>
    </row>
    <row r="40" spans="1:6">
      <c r="A40" s="190" t="s">
        <v>507</v>
      </c>
      <c r="B40" s="101">
        <v>139910769.16072762</v>
      </c>
      <c r="C40" s="102">
        <v>146936014.41314113</v>
      </c>
      <c r="D40" s="103">
        <v>151415294.43704152</v>
      </c>
      <c r="E40" s="333">
        <v>3.0484561880833132E-2</v>
      </c>
      <c r="F40" s="334">
        <v>8.2227589379468391E-2</v>
      </c>
    </row>
    <row r="41" spans="1:6">
      <c r="A41" s="378" t="s">
        <v>508</v>
      </c>
      <c r="B41" s="104">
        <v>7924480.0350000001</v>
      </c>
      <c r="C41" s="51">
        <v>9951129.5056062005</v>
      </c>
      <c r="D41" s="105">
        <v>9837458.8723997828</v>
      </c>
      <c r="E41" s="316">
        <v>-1.1422887536774472E-2</v>
      </c>
      <c r="F41" s="274">
        <v>0.24140118076526679</v>
      </c>
    </row>
    <row r="42" spans="1:6" ht="28">
      <c r="A42" s="259" t="s">
        <v>509</v>
      </c>
      <c r="B42" s="104">
        <v>1298830.4035349998</v>
      </c>
      <c r="C42" s="51">
        <v>1320470.9346250002</v>
      </c>
      <c r="D42" s="105">
        <v>1353120.0809999998</v>
      </c>
      <c r="E42" s="316">
        <v>2.4725380558468374E-2</v>
      </c>
      <c r="F42" s="274">
        <v>4.1798896389583173E-2</v>
      </c>
    </row>
    <row r="43" spans="1:6" s="3" customFormat="1" ht="15" thickBot="1">
      <c r="A43" s="270" t="s">
        <v>510</v>
      </c>
      <c r="B43" s="1338" t="s">
        <v>454</v>
      </c>
      <c r="C43" s="59" t="s">
        <v>454</v>
      </c>
      <c r="D43" s="253" t="s">
        <v>454</v>
      </c>
      <c r="E43" s="59" t="s">
        <v>454</v>
      </c>
      <c r="F43" s="59" t="s">
        <v>454</v>
      </c>
    </row>
    <row r="44" spans="1:6">
      <c r="A44" s="379"/>
      <c r="B44" s="372"/>
      <c r="C44" s="372"/>
      <c r="D44" s="372"/>
      <c r="E44" s="211"/>
      <c r="F44" s="211"/>
    </row>
    <row r="45" spans="1:6">
      <c r="A45" s="379"/>
      <c r="B45" s="211"/>
      <c r="C45" s="211"/>
      <c r="D45" s="211"/>
      <c r="E45" s="195"/>
      <c r="F45" s="195"/>
    </row>
    <row r="46" spans="1:6" s="3" customFormat="1" ht="15" thickBot="1">
      <c r="A46" s="372" t="s">
        <v>511</v>
      </c>
      <c r="B46" s="372"/>
      <c r="C46" s="37"/>
      <c r="D46" s="372"/>
      <c r="E46" s="195"/>
      <c r="F46" s="195"/>
    </row>
    <row r="47" spans="1:6" ht="16.5">
      <c r="A47" s="271" t="s">
        <v>512</v>
      </c>
      <c r="B47" s="174">
        <v>0.10700666026377194</v>
      </c>
      <c r="C47" s="175">
        <v>0.10305819933772273</v>
      </c>
      <c r="D47" s="272">
        <v>0.10000963512131503</v>
      </c>
      <c r="E47" s="273" t="s">
        <v>513</v>
      </c>
      <c r="F47" s="273" t="s">
        <v>514</v>
      </c>
    </row>
    <row r="48" spans="1:6" ht="16.5">
      <c r="A48" s="243" t="s">
        <v>515</v>
      </c>
      <c r="B48" s="143">
        <v>0.11446782529403347</v>
      </c>
      <c r="C48" s="52">
        <v>0.11229959978806156</v>
      </c>
      <c r="D48" s="166">
        <v>0.11104209981215467</v>
      </c>
      <c r="E48" s="44" t="s">
        <v>516</v>
      </c>
      <c r="F48" s="44" t="s">
        <v>315</v>
      </c>
    </row>
    <row r="49" spans="1:6" ht="16.5">
      <c r="A49" s="259" t="s">
        <v>517</v>
      </c>
      <c r="B49" s="143">
        <v>0.1538686463376458</v>
      </c>
      <c r="C49" s="52">
        <v>0.15339563408516005</v>
      </c>
      <c r="D49" s="166">
        <v>0.15161071055457467</v>
      </c>
      <c r="E49" s="44" t="s">
        <v>518</v>
      </c>
      <c r="F49" s="44" t="s">
        <v>519</v>
      </c>
    </row>
    <row r="50" spans="1:6" s="3" customFormat="1" ht="15" thickBot="1">
      <c r="A50" s="270" t="s">
        <v>520</v>
      </c>
      <c r="B50" s="1329">
        <v>6.4990498311502858</v>
      </c>
      <c r="C50" s="1330">
        <v>6.5190903637116158</v>
      </c>
      <c r="D50" s="1331">
        <v>6.5958400718663883</v>
      </c>
      <c r="E50" s="275">
        <v>1.1773070148252351E-2</v>
      </c>
      <c r="F50" s="275">
        <v>1.489298331768163E-2</v>
      </c>
    </row>
    <row r="51" spans="1:6">
      <c r="A51" s="209"/>
      <c r="B51" s="44"/>
      <c r="C51" s="44"/>
      <c r="D51" s="44"/>
      <c r="E51" s="195"/>
      <c r="F51" s="195"/>
    </row>
    <row r="52" spans="1:6" ht="15" customHeight="1">
      <c r="A52" s="1750" t="s">
        <v>521</v>
      </c>
      <c r="B52" s="1750"/>
      <c r="C52" s="1750"/>
      <c r="D52" s="1750"/>
      <c r="E52" s="1750"/>
      <c r="F52" s="1750"/>
    </row>
    <row r="53" spans="1:6" ht="74" customHeight="1">
      <c r="A53" s="1750" t="s">
        <v>522</v>
      </c>
      <c r="B53" s="1750"/>
      <c r="C53" s="1750"/>
      <c r="D53" s="1750"/>
      <c r="E53" s="1750"/>
      <c r="F53" s="1750"/>
    </row>
    <row r="54" spans="1:6" ht="35.15" customHeight="1">
      <c r="A54" s="1750" t="s">
        <v>523</v>
      </c>
      <c r="B54" s="1750"/>
      <c r="C54" s="1750"/>
      <c r="D54" s="1750"/>
      <c r="E54" s="1750"/>
      <c r="F54" s="1750"/>
    </row>
    <row r="55" spans="1:6" ht="33.75" customHeight="1">
      <c r="A55" s="1750" t="s">
        <v>524</v>
      </c>
      <c r="B55" s="1750"/>
      <c r="C55" s="1750"/>
      <c r="D55" s="1750"/>
      <c r="E55" s="1750"/>
      <c r="F55" s="1750"/>
    </row>
    <row r="56" spans="1:6" ht="15" customHeight="1">
      <c r="A56" s="1750" t="s">
        <v>525</v>
      </c>
      <c r="B56" s="1750"/>
      <c r="C56" s="1750"/>
      <c r="D56" s="1750"/>
      <c r="E56" s="1750"/>
      <c r="F56" s="1750"/>
    </row>
    <row r="57" spans="1:6" ht="33.75" customHeight="1">
      <c r="A57" s="1750" t="s">
        <v>526</v>
      </c>
      <c r="B57" s="1750"/>
      <c r="C57" s="1750"/>
      <c r="D57" s="1750"/>
      <c r="E57" s="1750"/>
      <c r="F57" s="1750"/>
    </row>
    <row r="58" spans="1:6" ht="45" customHeight="1">
      <c r="A58" s="1750" t="s">
        <v>527</v>
      </c>
      <c r="B58" s="1750"/>
      <c r="C58" s="1750"/>
      <c r="D58" s="1750"/>
      <c r="E58" s="1750"/>
      <c r="F58" s="1750"/>
    </row>
    <row r="59" spans="1:6" ht="15" customHeight="1">
      <c r="A59" s="1750" t="s">
        <v>528</v>
      </c>
      <c r="B59" s="1750"/>
      <c r="C59" s="1750"/>
      <c r="D59" s="1750"/>
      <c r="E59" s="1750"/>
      <c r="F59" s="1750"/>
    </row>
    <row r="60" spans="1:6" ht="15" customHeight="1">
      <c r="A60" s="1750" t="s">
        <v>529</v>
      </c>
      <c r="B60" s="1750"/>
      <c r="C60" s="1750"/>
      <c r="D60" s="1750"/>
      <c r="E60" s="1750"/>
      <c r="F60" s="1750"/>
    </row>
    <row r="61" spans="1:6" ht="22.5" customHeight="1">
      <c r="A61" s="1750" t="s">
        <v>530</v>
      </c>
      <c r="B61" s="1750"/>
      <c r="C61" s="1750"/>
      <c r="D61" s="1750"/>
      <c r="E61" s="1750"/>
      <c r="F61" s="1750"/>
    </row>
  </sheetData>
  <mergeCells count="12">
    <mergeCell ref="B1:D2"/>
    <mergeCell ref="E1:F2"/>
    <mergeCell ref="A61:F61"/>
    <mergeCell ref="A52:F52"/>
    <mergeCell ref="A53:F53"/>
    <mergeCell ref="A54:F54"/>
    <mergeCell ref="A55:F55"/>
    <mergeCell ref="A56:F56"/>
    <mergeCell ref="A57:F57"/>
    <mergeCell ref="A58:F58"/>
    <mergeCell ref="A59:F59"/>
    <mergeCell ref="A60:F60"/>
  </mergeCells>
  <hyperlinks>
    <hyperlink ref="A3" location="Index!A1" display="Back to index" xr:uid="{22D2026F-21FC-45F6-9B3D-D42AD4CA0FFF}"/>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D8794D-16B8-4FDF-883E-39DE80565A2E}">
  <sheetPr>
    <tabColor theme="2" tint="-9.9978637043366805E-2"/>
  </sheetPr>
  <dimension ref="A1:F61"/>
  <sheetViews>
    <sheetView showGridLines="0" zoomScale="60" zoomScaleNormal="60" workbookViewId="0">
      <selection activeCell="A3" sqref="A3"/>
    </sheetView>
  </sheetViews>
  <sheetFormatPr baseColWidth="10" defaultColWidth="11.453125" defaultRowHeight="14"/>
  <cols>
    <col min="1" max="1" width="65.36328125" style="1327" customWidth="1"/>
    <col min="2" max="2" width="12.6328125" style="1328" bestFit="1" customWidth="1"/>
    <col min="3" max="4" width="13.08984375" style="1328" bestFit="1" customWidth="1"/>
    <col min="5" max="6" width="10.90625" style="1328"/>
    <col min="7" max="16384" width="11.453125" style="444"/>
  </cols>
  <sheetData>
    <row r="1" spans="1:6" s="442" customFormat="1">
      <c r="A1" s="1282" t="s">
        <v>531</v>
      </c>
      <c r="B1" s="1813" t="s">
        <v>176</v>
      </c>
      <c r="C1" s="1814"/>
      <c r="D1" s="1815"/>
      <c r="E1" s="1813" t="s">
        <v>446</v>
      </c>
      <c r="F1" s="1814"/>
    </row>
    <row r="2" spans="1:6" s="442" customFormat="1">
      <c r="A2" s="1283" t="s">
        <v>31</v>
      </c>
      <c r="B2" s="1816"/>
      <c r="C2" s="1817"/>
      <c r="D2" s="1818"/>
      <c r="E2" s="1816"/>
      <c r="F2" s="1817"/>
    </row>
    <row r="3" spans="1:6" s="1238" customFormat="1" ht="14.5" thickBot="1">
      <c r="A3" s="1218" t="s">
        <v>32</v>
      </c>
      <c r="B3" s="171" t="s">
        <v>38</v>
      </c>
      <c r="C3" s="172" t="s">
        <v>177</v>
      </c>
      <c r="D3" s="173" t="s">
        <v>39</v>
      </c>
      <c r="E3" s="718" t="s">
        <v>36</v>
      </c>
      <c r="F3" s="1284" t="s">
        <v>37</v>
      </c>
    </row>
    <row r="4" spans="1:6" s="580" customFormat="1">
      <c r="A4" s="1285" t="s">
        <v>447</v>
      </c>
      <c r="B4" s="1286">
        <v>1714368.5412600001</v>
      </c>
      <c r="C4" s="789">
        <v>1714577.0349999999</v>
      </c>
      <c r="D4" s="789">
        <v>1714577.0349999999</v>
      </c>
      <c r="E4" s="1289">
        <v>0</v>
      </c>
      <c r="F4" s="1290">
        <v>1.2161547239229857E-4</v>
      </c>
    </row>
    <row r="5" spans="1:6">
      <c r="A5" s="1285" t="s">
        <v>481</v>
      </c>
      <c r="B5" s="521">
        <v>246305.30802999999</v>
      </c>
      <c r="C5" s="614">
        <v>246305.30802999999</v>
      </c>
      <c r="D5" s="614">
        <v>246305.30802999999</v>
      </c>
      <c r="E5" s="1289">
        <v>0</v>
      </c>
      <c r="F5" s="1290">
        <v>0</v>
      </c>
    </row>
    <row r="6" spans="1:6">
      <c r="A6" s="1285" t="s">
        <v>482</v>
      </c>
      <c r="B6" s="192" t="s">
        <v>454</v>
      </c>
      <c r="C6" s="614">
        <v>46524.328179999997</v>
      </c>
      <c r="D6" s="614">
        <v>94945.318499999994</v>
      </c>
      <c r="E6" s="1289">
        <v>1.0407671043128643</v>
      </c>
      <c r="F6" s="1290" t="s">
        <v>46</v>
      </c>
    </row>
    <row r="7" spans="1:6" ht="16.5">
      <c r="A7" s="1285" t="s">
        <v>532</v>
      </c>
      <c r="B7" s="521">
        <v>127730.07562</v>
      </c>
      <c r="C7" s="614">
        <v>138555.06604999999</v>
      </c>
      <c r="D7" s="614">
        <v>146213.35407999999</v>
      </c>
      <c r="E7" s="1289">
        <v>5.527252267511007E-2</v>
      </c>
      <c r="F7" s="1290">
        <v>0.14470576620488487</v>
      </c>
    </row>
    <row r="8" spans="1:6">
      <c r="A8" s="1285" t="s">
        <v>453</v>
      </c>
      <c r="B8" s="192" t="s">
        <v>454</v>
      </c>
      <c r="C8" s="44" t="s">
        <v>454</v>
      </c>
      <c r="D8" s="44" t="s">
        <v>454</v>
      </c>
      <c r="E8" s="1289" t="s">
        <v>46</v>
      </c>
      <c r="F8" s="1290" t="s">
        <v>46</v>
      </c>
    </row>
    <row r="9" spans="1:6">
      <c r="A9" s="1285" t="s">
        <v>455</v>
      </c>
      <c r="B9" s="521">
        <v>130000</v>
      </c>
      <c r="C9" s="614">
        <v>185000</v>
      </c>
      <c r="D9" s="614">
        <v>185000</v>
      </c>
      <c r="E9" s="1289">
        <v>0</v>
      </c>
      <c r="F9" s="1290">
        <v>0.42307692307692307</v>
      </c>
    </row>
    <row r="10" spans="1:6" ht="28">
      <c r="A10" s="1291" t="s">
        <v>484</v>
      </c>
      <c r="B10" s="192" t="s">
        <v>454</v>
      </c>
      <c r="C10" s="44" t="s">
        <v>454</v>
      </c>
      <c r="D10" s="44" t="s">
        <v>454</v>
      </c>
      <c r="E10" s="192" t="s">
        <v>454</v>
      </c>
      <c r="F10" s="44" t="s">
        <v>454</v>
      </c>
    </row>
    <row r="11" spans="1:6">
      <c r="A11" s="1332" t="s">
        <v>485</v>
      </c>
      <c r="B11" s="192" t="s">
        <v>454</v>
      </c>
      <c r="C11" s="44" t="s">
        <v>454</v>
      </c>
      <c r="D11" s="44" t="s">
        <v>454</v>
      </c>
      <c r="E11" s="192" t="s">
        <v>454</v>
      </c>
      <c r="F11" s="44" t="s">
        <v>454</v>
      </c>
    </row>
    <row r="12" spans="1:6">
      <c r="A12" s="1332" t="s">
        <v>486</v>
      </c>
      <c r="B12" s="192" t="s">
        <v>454</v>
      </c>
      <c r="C12" s="44" t="s">
        <v>454</v>
      </c>
      <c r="D12" s="44" t="s">
        <v>454</v>
      </c>
      <c r="E12" s="192" t="s">
        <v>454</v>
      </c>
      <c r="F12" s="44" t="s">
        <v>454</v>
      </c>
    </row>
    <row r="13" spans="1:6">
      <c r="A13" s="1285" t="s">
        <v>457</v>
      </c>
      <c r="B13" s="521">
        <v>-139180.33346999998</v>
      </c>
      <c r="C13" s="614">
        <v>-139180.33346999998</v>
      </c>
      <c r="D13" s="614">
        <v>-139180.33346999998</v>
      </c>
      <c r="E13" s="1289">
        <v>0</v>
      </c>
      <c r="F13" s="1290">
        <v>0</v>
      </c>
    </row>
    <row r="14" spans="1:6" s="1231" customFormat="1" ht="14.5" thickBot="1">
      <c r="A14" s="1292" t="s">
        <v>487</v>
      </c>
      <c r="B14" s="544">
        <v>2079223.5914400001</v>
      </c>
      <c r="C14" s="1278">
        <v>2191781.4037899999</v>
      </c>
      <c r="D14" s="1278">
        <v>2247860.6821400002</v>
      </c>
      <c r="E14" s="1293">
        <v>2.5586163954593566E-2</v>
      </c>
      <c r="F14" s="1294">
        <v>8.1105799007988214E-2</v>
      </c>
    </row>
    <row r="15" spans="1:6" s="1231" customFormat="1" ht="14.5" thickBot="1">
      <c r="A15" s="1295"/>
      <c r="B15" s="1296"/>
      <c r="C15" s="1296"/>
      <c r="D15" s="1296"/>
      <c r="E15" s="1297"/>
      <c r="F15" s="1297"/>
    </row>
    <row r="16" spans="1:6" ht="16.5">
      <c r="A16" s="1298" t="s">
        <v>533</v>
      </c>
      <c r="B16" s="1286">
        <v>1818754.3566299998</v>
      </c>
      <c r="C16" s="789">
        <v>1865494.8552800003</v>
      </c>
      <c r="D16" s="1299">
        <v>1913912.30669</v>
      </c>
      <c r="E16" s="1287">
        <v>2.5954213313942674E-2</v>
      </c>
      <c r="F16" s="1288">
        <v>5.2320397041588355E-2</v>
      </c>
    </row>
    <row r="17" spans="1:6" s="1231" customFormat="1" ht="17" thickBot="1">
      <c r="A17" s="1300" t="s">
        <v>534</v>
      </c>
      <c r="B17" s="1301">
        <v>260469.23480999999</v>
      </c>
      <c r="C17" s="1190">
        <v>326286.54850999994</v>
      </c>
      <c r="D17" s="897">
        <v>333948.37544999993</v>
      </c>
      <c r="E17" s="1302">
        <v>2.3481896434247831E-2</v>
      </c>
      <c r="F17" s="1297">
        <v>0.28210295428402321</v>
      </c>
    </row>
    <row r="18" spans="1:6" ht="14.5" thickBot="1">
      <c r="A18" s="1303"/>
      <c r="B18" s="1304"/>
      <c r="C18" s="1304"/>
      <c r="D18" s="1304"/>
      <c r="E18" s="882"/>
      <c r="F18" s="882"/>
    </row>
    <row r="19" spans="1:6" s="1306" customFormat="1" ht="16.5" thickBot="1">
      <c r="A19" s="1305" t="s">
        <v>535</v>
      </c>
      <c r="B19" s="1261">
        <v>11755497.30782</v>
      </c>
      <c r="C19" s="1257">
        <v>12728511.109015001</v>
      </c>
      <c r="D19" s="1258">
        <v>13385231.095164999</v>
      </c>
      <c r="E19" s="790">
        <v>5.159440727398782E-2</v>
      </c>
      <c r="F19" s="1306">
        <v>0.13863588623008463</v>
      </c>
    </row>
    <row r="20" spans="1:6">
      <c r="A20" s="1285" t="s">
        <v>492</v>
      </c>
      <c r="B20" s="534">
        <v>9736476.3139199987</v>
      </c>
      <c r="C20" s="616">
        <v>10662694.282440001</v>
      </c>
      <c r="D20" s="535">
        <v>11237705.073565001</v>
      </c>
      <c r="E20" s="1287">
        <v>5.3927344805521027E-2</v>
      </c>
      <c r="F20" s="1288">
        <v>0.15418604341477546</v>
      </c>
    </row>
    <row r="21" spans="1:6" ht="16.5">
      <c r="A21" s="1307" t="s">
        <v>536</v>
      </c>
      <c r="B21" s="469">
        <v>114638.3121</v>
      </c>
      <c r="C21" s="470">
        <v>195522.46397499999</v>
      </c>
      <c r="D21" s="471">
        <v>266551.35550000001</v>
      </c>
      <c r="E21" s="1289">
        <v>0.36327739575787032</v>
      </c>
      <c r="F21" s="1290">
        <v>1.325150733792076</v>
      </c>
    </row>
    <row r="22" spans="1:6" s="1231" customFormat="1" ht="14.5" thickBot="1">
      <c r="A22" s="1308" t="s">
        <v>494</v>
      </c>
      <c r="B22" s="544">
        <v>1904382.6817999999</v>
      </c>
      <c r="C22" s="1278">
        <v>1870294.3625999999</v>
      </c>
      <c r="D22" s="1279">
        <v>1880974.6661</v>
      </c>
      <c r="E22" s="1302">
        <v>5.7104933392157975E-3</v>
      </c>
      <c r="F22" s="1297">
        <v>-1.2291655413435547E-2</v>
      </c>
    </row>
    <row r="23" spans="1:6" s="1231" customFormat="1" ht="14.5" thickBot="1">
      <c r="A23" s="1295"/>
      <c r="B23" s="1309"/>
      <c r="C23" s="1309"/>
      <c r="D23" s="1309"/>
      <c r="E23" s="1294"/>
      <c r="F23" s="1294"/>
    </row>
    <row r="24" spans="1:6" s="1231" customFormat="1" ht="14.5" thickBot="1">
      <c r="A24" s="1266" t="s">
        <v>537</v>
      </c>
      <c r="B24" s="1261">
        <v>1176549.7307819999</v>
      </c>
      <c r="C24" s="1257">
        <v>1273851.1109015001</v>
      </c>
      <c r="D24" s="1257">
        <v>1339523.1095165</v>
      </c>
      <c r="E24" s="790">
        <v>5.1553904575648624E-2</v>
      </c>
      <c r="F24" s="1306">
        <v>0.13851805365352399</v>
      </c>
    </row>
    <row r="25" spans="1:6">
      <c r="A25" s="1298" t="s">
        <v>496</v>
      </c>
      <c r="B25" s="1310">
        <v>973647.63139199989</v>
      </c>
      <c r="C25" s="1311">
        <v>1066269.4282440001</v>
      </c>
      <c r="D25" s="1311">
        <v>1123770.5073565</v>
      </c>
      <c r="E25" s="1287">
        <v>5.3927344805521027E-2</v>
      </c>
      <c r="F25" s="1288">
        <v>0.1541860434147754</v>
      </c>
    </row>
    <row r="26" spans="1:6">
      <c r="A26" s="1312" t="s">
        <v>538</v>
      </c>
      <c r="B26" s="534">
        <v>11463.83121</v>
      </c>
      <c r="C26" s="616">
        <v>19552.246397499999</v>
      </c>
      <c r="D26" s="616">
        <v>26655.135549999999</v>
      </c>
      <c r="E26" s="1289">
        <v>0.36327739575787027</v>
      </c>
      <c r="F26" s="1290">
        <v>1.3251507337920756</v>
      </c>
    </row>
    <row r="27" spans="1:6">
      <c r="A27" s="1312" t="s">
        <v>498</v>
      </c>
      <c r="B27" s="534">
        <v>190438.26817999998</v>
      </c>
      <c r="C27" s="616">
        <v>187029.43625999999</v>
      </c>
      <c r="D27" s="616">
        <v>188097.46661</v>
      </c>
      <c r="E27" s="1289">
        <v>5.7104933392157975E-3</v>
      </c>
      <c r="F27" s="1290">
        <v>-1.2291655413435517E-2</v>
      </c>
    </row>
    <row r="28" spans="1:6" s="1231" customFormat="1" ht="14.5" thickBot="1">
      <c r="A28" s="1308" t="s">
        <v>499</v>
      </c>
      <c r="B28" s="544">
        <v>1000</v>
      </c>
      <c r="C28" s="1278">
        <v>1000</v>
      </c>
      <c r="D28" s="1279">
        <v>1000</v>
      </c>
      <c r="E28" s="1302">
        <v>0</v>
      </c>
      <c r="F28" s="1297">
        <v>0</v>
      </c>
    </row>
    <row r="29" spans="1:6" s="1231" customFormat="1" ht="14.5" thickBot="1">
      <c r="A29" s="1295"/>
      <c r="B29" s="1309"/>
      <c r="C29" s="1309"/>
      <c r="D29" s="1309"/>
      <c r="E29" s="1294"/>
      <c r="F29" s="1294"/>
    </row>
    <row r="30" spans="1:6" s="1231" customFormat="1" ht="16.5" thickBot="1">
      <c r="A30" s="1305" t="s">
        <v>539</v>
      </c>
      <c r="B30" s="1261">
        <v>1790674.791895</v>
      </c>
      <c r="C30" s="1257">
        <v>1797588.9117739997</v>
      </c>
      <c r="D30" s="1258">
        <v>1892845.5802500001</v>
      </c>
      <c r="E30" s="790">
        <v>5.2991352946204939E-2</v>
      </c>
      <c r="F30" s="1306">
        <v>5.7057143383850706E-2</v>
      </c>
    </row>
    <row r="31" spans="1:6">
      <c r="A31" s="1285" t="s">
        <v>501</v>
      </c>
      <c r="B31" s="521">
        <v>1960673.84929</v>
      </c>
      <c r="C31" s="614">
        <v>1960882.3430299999</v>
      </c>
      <c r="D31" s="614">
        <v>1960882.3430299999</v>
      </c>
      <c r="E31" s="1287">
        <v>0</v>
      </c>
      <c r="F31" s="1288">
        <v>1.063377981378455E-4</v>
      </c>
    </row>
    <row r="32" spans="1:6">
      <c r="A32" s="1285" t="s">
        <v>502</v>
      </c>
      <c r="B32" s="521">
        <v>73928.053140000004</v>
      </c>
      <c r="C32" s="614">
        <v>140951.90221999999</v>
      </c>
      <c r="D32" s="614">
        <v>201478.14009</v>
      </c>
      <c r="E32" s="1289">
        <v>0.42941057847896014</v>
      </c>
      <c r="F32" s="1290">
        <v>1.7253272814915626</v>
      </c>
    </row>
    <row r="33" spans="1:6">
      <c r="A33" s="1285" t="s">
        <v>503</v>
      </c>
      <c r="B33" s="521">
        <v>8213.6161199999988</v>
      </c>
      <c r="C33" s="614">
        <v>1562.58683</v>
      </c>
      <c r="D33" s="614">
        <v>-5891.8498600000003</v>
      </c>
      <c r="E33" s="1289">
        <v>-4.7705743750572891</v>
      </c>
      <c r="F33" s="1290">
        <v>-1.7173271521240758</v>
      </c>
    </row>
    <row r="34" spans="1:6">
      <c r="A34" s="1285" t="s">
        <v>504</v>
      </c>
      <c r="B34" s="521">
        <v>-229447.17639000001</v>
      </c>
      <c r="C34" s="614">
        <v>-243880.11233999999</v>
      </c>
      <c r="D34" s="614">
        <v>-246432.45035999999</v>
      </c>
      <c r="E34" s="1289">
        <v>1.0465543891671203E-2</v>
      </c>
      <c r="F34" s="1290">
        <v>7.4026947017772349E-2</v>
      </c>
    </row>
    <row r="35" spans="1:6" s="1231" customFormat="1" ht="14.5" thickBot="1">
      <c r="A35" s="1313" t="s">
        <v>540</v>
      </c>
      <c r="B35" s="1335">
        <v>-22693.550264999983</v>
      </c>
      <c r="C35" s="1336">
        <v>-61927.807966000044</v>
      </c>
      <c r="D35" s="1336">
        <v>-17190.602650000015</v>
      </c>
      <c r="E35" s="1302">
        <v>-0.72240899178220386</v>
      </c>
      <c r="F35" s="1297">
        <v>-0.24248949814992604</v>
      </c>
    </row>
    <row r="36" spans="1:6" s="1231" customFormat="1" ht="14.5" hidden="1" thickBot="1">
      <c r="A36" s="1313" t="s">
        <v>505</v>
      </c>
      <c r="B36" s="706">
        <v>0</v>
      </c>
      <c r="C36" s="1296"/>
      <c r="D36" s="1296"/>
      <c r="E36" s="1302" t="e">
        <v>#DIV/0!</v>
      </c>
      <c r="F36" s="1297" t="s">
        <v>46</v>
      </c>
    </row>
    <row r="37" spans="1:6" s="1231" customFormat="1" ht="14.5" thickBot="1">
      <c r="A37" s="1314"/>
      <c r="B37" s="1296"/>
      <c r="C37" s="1296"/>
      <c r="D37" s="1296"/>
      <c r="E37" s="1297"/>
      <c r="F37" s="1297"/>
    </row>
    <row r="38" spans="1:6" s="1231" customFormat="1" ht="17" thickBot="1">
      <c r="A38" s="1315" t="s">
        <v>541</v>
      </c>
      <c r="B38" s="1261">
        <v>11042007.34918</v>
      </c>
      <c r="C38" s="1257">
        <v>11783071.028800001</v>
      </c>
      <c r="D38" s="1257">
        <v>12496366.003564999</v>
      </c>
      <c r="E38" s="790">
        <v>6.0535574556206395E-2</v>
      </c>
      <c r="F38" s="1306">
        <v>0.13171143691486512</v>
      </c>
    </row>
    <row r="39" spans="1:6">
      <c r="A39" s="1316" t="s">
        <v>507</v>
      </c>
      <c r="B39" s="1286">
        <v>11755497.30782</v>
      </c>
      <c r="C39" s="789">
        <v>12728511.109015001</v>
      </c>
      <c r="D39" s="1299">
        <v>13385231.095164999</v>
      </c>
      <c r="E39" s="1287">
        <v>5.1594407273987786E-2</v>
      </c>
      <c r="F39" s="1288">
        <v>0.13863588623008463</v>
      </c>
    </row>
    <row r="40" spans="1:6">
      <c r="A40" s="565" t="s">
        <v>508</v>
      </c>
      <c r="B40" s="521">
        <v>713489.95864000008</v>
      </c>
      <c r="C40" s="614">
        <v>836446.60285000002</v>
      </c>
      <c r="D40" s="536">
        <v>1049881.3611500002</v>
      </c>
      <c r="E40" s="1289">
        <v>0.2551684202826221</v>
      </c>
      <c r="F40" s="1290">
        <v>0.47147321197232223</v>
      </c>
    </row>
    <row r="41" spans="1:6" ht="28">
      <c r="A41" s="1317" t="s">
        <v>509</v>
      </c>
      <c r="B41" s="192" t="s">
        <v>454</v>
      </c>
      <c r="C41" s="522">
        <v>232439.58996749995</v>
      </c>
      <c r="D41" s="536">
        <v>238754.52286249999</v>
      </c>
      <c r="E41" s="1289">
        <v>2.7168060724436005E-2</v>
      </c>
      <c r="F41" s="1290" t="s">
        <v>46</v>
      </c>
    </row>
    <row r="42" spans="1:6">
      <c r="A42" s="1317" t="s">
        <v>542</v>
      </c>
      <c r="B42" s="192" t="s">
        <v>454</v>
      </c>
      <c r="C42" s="522">
        <v>352031.07649999997</v>
      </c>
      <c r="D42" s="536">
        <v>75000</v>
      </c>
      <c r="E42" s="1289">
        <v>-0.78695062735462784</v>
      </c>
      <c r="F42" s="1290" t="s">
        <v>46</v>
      </c>
    </row>
    <row r="43" spans="1:6" s="1231" customFormat="1" ht="14.5" thickBot="1">
      <c r="A43" s="1318" t="s">
        <v>543</v>
      </c>
      <c r="B43" s="1338" t="s">
        <v>454</v>
      </c>
      <c r="C43" s="1319">
        <v>-10598.009167499942</v>
      </c>
      <c r="D43" s="897">
        <v>2738.2533125000209</v>
      </c>
      <c r="E43" s="1302" t="s">
        <v>46</v>
      </c>
      <c r="F43" s="1297" t="s">
        <v>46</v>
      </c>
    </row>
    <row r="44" spans="1:6">
      <c r="A44" s="1303"/>
      <c r="B44" s="1304"/>
      <c r="C44" s="1304"/>
      <c r="D44" s="1304"/>
      <c r="E44" s="1320"/>
      <c r="F44" s="1320"/>
    </row>
    <row r="45" spans="1:6" s="1231" customFormat="1" ht="14.5" thickBot="1">
      <c r="A45" s="1321" t="s">
        <v>511</v>
      </c>
      <c r="B45" s="1309"/>
      <c r="C45" s="1269"/>
      <c r="D45" s="1309"/>
      <c r="E45" s="1322"/>
      <c r="F45" s="1322"/>
    </row>
    <row r="46" spans="1:6" ht="16.5">
      <c r="A46" s="1323" t="s">
        <v>544</v>
      </c>
      <c r="B46" s="692">
        <v>0.15471522037779947</v>
      </c>
      <c r="C46" s="1324">
        <v>0.14656033524288309</v>
      </c>
      <c r="D46" s="1325">
        <v>0.14298687061005183</v>
      </c>
      <c r="E46" s="1288" t="s">
        <v>545</v>
      </c>
      <c r="F46" s="1288" t="s">
        <v>546</v>
      </c>
    </row>
    <row r="47" spans="1:6" ht="16.5">
      <c r="A47" s="1317" t="s">
        <v>547</v>
      </c>
      <c r="B47" s="693">
        <v>0.16216931716025157</v>
      </c>
      <c r="C47" s="1189">
        <v>0.15255691045062536</v>
      </c>
      <c r="D47" s="689">
        <v>0.15147168222425653</v>
      </c>
      <c r="E47" s="1290" t="s">
        <v>548</v>
      </c>
      <c r="F47" s="1290" t="s">
        <v>549</v>
      </c>
    </row>
    <row r="48" spans="1:6" ht="16.5">
      <c r="A48" s="1291" t="s">
        <v>550</v>
      </c>
      <c r="B48" s="693">
        <v>0.17687244843796252</v>
      </c>
      <c r="C48" s="1189">
        <v>0.17219464122851455</v>
      </c>
      <c r="D48" s="689">
        <v>0.16793588890310382</v>
      </c>
      <c r="E48" s="1290" t="s">
        <v>551</v>
      </c>
      <c r="F48" s="1290" t="s">
        <v>300</v>
      </c>
    </row>
    <row r="49" spans="1:6" s="1231" customFormat="1" ht="14.5" thickBot="1">
      <c r="A49" s="1326" t="s">
        <v>520</v>
      </c>
      <c r="B49" s="1333">
        <v>5.6537918077769307</v>
      </c>
      <c r="C49" s="1334">
        <v>5.8073816517491323</v>
      </c>
      <c r="D49" s="1337">
        <v>5.9546533295035173</v>
      </c>
      <c r="E49" s="1297">
        <v>2.5359393714037726E-2</v>
      </c>
      <c r="F49" s="1297">
        <v>5.3214113988552691E-2</v>
      </c>
    </row>
    <row r="50" spans="1:6">
      <c r="A50" s="913"/>
      <c r="B50" s="502"/>
      <c r="C50" s="502"/>
      <c r="D50" s="502"/>
      <c r="E50" s="1174"/>
      <c r="F50" s="1174"/>
    </row>
    <row r="51" spans="1:6">
      <c r="A51" s="1812" t="s">
        <v>521</v>
      </c>
      <c r="B51" s="1812"/>
      <c r="C51" s="1812"/>
      <c r="D51" s="1812"/>
      <c r="E51" s="1812"/>
      <c r="F51" s="1812"/>
    </row>
    <row r="52" spans="1:6" ht="59.4" customHeight="1">
      <c r="A52" s="1812" t="s">
        <v>522</v>
      </c>
      <c r="B52" s="1812"/>
      <c r="C52" s="1812"/>
      <c r="D52" s="1812"/>
      <c r="E52" s="1812"/>
      <c r="F52" s="1812"/>
    </row>
    <row r="53" spans="1:6" ht="35.15" customHeight="1">
      <c r="A53" s="1812" t="s">
        <v>523</v>
      </c>
      <c r="B53" s="1812"/>
      <c r="C53" s="1812"/>
      <c r="D53" s="1812"/>
      <c r="E53" s="1812"/>
      <c r="F53" s="1812"/>
    </row>
    <row r="54" spans="1:6" ht="33.75" customHeight="1">
      <c r="A54" s="1812" t="s">
        <v>524</v>
      </c>
      <c r="B54" s="1812"/>
      <c r="C54" s="1812"/>
      <c r="D54" s="1812"/>
      <c r="E54" s="1812"/>
      <c r="F54" s="1812"/>
    </row>
    <row r="55" spans="1:6" ht="15" customHeight="1">
      <c r="A55" s="1812" t="s">
        <v>525</v>
      </c>
      <c r="B55" s="1812"/>
      <c r="C55" s="1812"/>
      <c r="D55" s="1812"/>
      <c r="E55" s="1812"/>
      <c r="F55" s="1812"/>
    </row>
    <row r="56" spans="1:6" ht="33.75" customHeight="1">
      <c r="A56" s="1812" t="s">
        <v>526</v>
      </c>
      <c r="B56" s="1812"/>
      <c r="C56" s="1812"/>
      <c r="D56" s="1812"/>
      <c r="E56" s="1812"/>
      <c r="F56" s="1812"/>
    </row>
    <row r="57" spans="1:6" ht="45" customHeight="1">
      <c r="A57" s="1812" t="s">
        <v>527</v>
      </c>
      <c r="B57" s="1812"/>
      <c r="C57" s="1812"/>
      <c r="D57" s="1812"/>
      <c r="E57" s="1812"/>
      <c r="F57" s="1812"/>
    </row>
    <row r="58" spans="1:6">
      <c r="A58" s="1812" t="s">
        <v>528</v>
      </c>
      <c r="B58" s="1812"/>
      <c r="C58" s="1812"/>
      <c r="D58" s="1812"/>
      <c r="E58" s="1812"/>
      <c r="F58" s="1812"/>
    </row>
    <row r="59" spans="1:6">
      <c r="A59" s="1812" t="s">
        <v>529</v>
      </c>
      <c r="B59" s="1812"/>
      <c r="C59" s="1812"/>
      <c r="D59" s="1812"/>
      <c r="E59" s="1812"/>
      <c r="F59" s="1812"/>
    </row>
    <row r="60" spans="1:6" ht="22.5" customHeight="1">
      <c r="A60" s="1812" t="s">
        <v>530</v>
      </c>
      <c r="B60" s="1812"/>
      <c r="C60" s="1812"/>
      <c r="D60" s="1812"/>
      <c r="E60" s="1812"/>
      <c r="F60" s="1812"/>
    </row>
    <row r="61" spans="1:6">
      <c r="A61" s="1812"/>
      <c r="B61" s="1812"/>
      <c r="C61" s="1812"/>
      <c r="D61" s="1812"/>
      <c r="E61" s="1812"/>
      <c r="F61" s="1812"/>
    </row>
  </sheetData>
  <mergeCells count="13">
    <mergeCell ref="A54:F54"/>
    <mergeCell ref="A51:F51"/>
    <mergeCell ref="A52:F52"/>
    <mergeCell ref="A53:F53"/>
    <mergeCell ref="B1:D2"/>
    <mergeCell ref="E1:F2"/>
    <mergeCell ref="A61:F61"/>
    <mergeCell ref="A55:F55"/>
    <mergeCell ref="A56:F56"/>
    <mergeCell ref="A57:F57"/>
    <mergeCell ref="A58:F58"/>
    <mergeCell ref="A59:F59"/>
    <mergeCell ref="A60:F60"/>
  </mergeCells>
  <hyperlinks>
    <hyperlink ref="A3" location="Index!A1" display="Back to index" xr:uid="{8A255BCE-2841-CF4A-8004-FD4ECCFA4D58}"/>
  </hyperlinks>
  <pageMargins left="0.7" right="0.7" top="0.75" bottom="0.75" header="0.3" footer="0.3"/>
  <pageSetup orientation="portrait" horizontalDpi="4294967293" verticalDpi="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4E5404-A978-4223-B8E9-B6A742FD1534}">
  <sheetPr>
    <tabColor theme="2" tint="-9.9978637043366805E-2"/>
  </sheetPr>
  <dimension ref="A1:J35"/>
  <sheetViews>
    <sheetView showGridLines="0" zoomScale="60" zoomScaleNormal="60" workbookViewId="0">
      <selection activeCell="A2" sqref="A2"/>
    </sheetView>
  </sheetViews>
  <sheetFormatPr baseColWidth="10" defaultColWidth="10.90625" defaultRowHeight="14"/>
  <cols>
    <col min="1" max="1" width="29.90625" style="444" customWidth="1"/>
    <col min="2" max="2" width="11.81640625" style="444" bestFit="1" customWidth="1"/>
    <col min="3" max="3" width="10.90625" style="444"/>
    <col min="4" max="4" width="11.81640625" style="444" bestFit="1" customWidth="1"/>
    <col min="5" max="6" width="10.90625" style="444"/>
    <col min="7" max="8" width="12.08984375" style="444" bestFit="1" customWidth="1"/>
    <col min="9" max="9" width="17.6328125" style="444" bestFit="1" customWidth="1"/>
    <col min="10" max="10" width="14.36328125" style="444" customWidth="1"/>
    <col min="11" max="11" width="10.90625" style="444"/>
    <col min="12" max="12" width="14.08984375" style="444" customWidth="1"/>
    <col min="13" max="13" width="14.453125" style="444" customWidth="1"/>
    <col min="14" max="16384" width="10.90625" style="444"/>
  </cols>
  <sheetData>
    <row r="1" spans="1:10" s="1237" customFormat="1" ht="18" customHeight="1">
      <c r="A1" s="1236" t="s">
        <v>552</v>
      </c>
      <c r="B1" s="1828" t="s">
        <v>33</v>
      </c>
      <c r="C1" s="1826" t="s">
        <v>34</v>
      </c>
      <c r="D1" s="1826" t="s">
        <v>35</v>
      </c>
    </row>
    <row r="2" spans="1:10" s="1238" customFormat="1" ht="15" customHeight="1" thickBot="1">
      <c r="A2" s="1218" t="s">
        <v>32</v>
      </c>
      <c r="B2" s="1829"/>
      <c r="C2" s="1827"/>
      <c r="D2" s="1827"/>
    </row>
    <row r="3" spans="1:10">
      <c r="A3" s="1239" t="s">
        <v>553</v>
      </c>
      <c r="B3" s="701">
        <v>0.85492986751481592</v>
      </c>
      <c r="C3" s="1240">
        <v>0.86956920677157412</v>
      </c>
      <c r="D3" s="1240">
        <v>0.87079011104510351</v>
      </c>
    </row>
    <row r="4" spans="1:10">
      <c r="A4" s="1239" t="s">
        <v>554</v>
      </c>
      <c r="B4" s="701">
        <v>0.793752311405172</v>
      </c>
      <c r="C4" s="1240">
        <v>0.8122749294755468</v>
      </c>
      <c r="D4" s="1240">
        <v>0.81308716075156573</v>
      </c>
    </row>
    <row r="5" spans="1:10" s="1231" customFormat="1" ht="14.5" thickBot="1">
      <c r="A5" s="1241" t="s">
        <v>555</v>
      </c>
      <c r="B5" s="1242">
        <v>0.51972717397870882</v>
      </c>
      <c r="C5" s="1243">
        <v>0.55145955857960205</v>
      </c>
      <c r="D5" s="1243">
        <v>0.55818787210375798</v>
      </c>
    </row>
    <row r="6" spans="1:10" s="1246" customFormat="1" ht="14.5" thickBot="1">
      <c r="A6" s="1244" t="s">
        <v>556</v>
      </c>
      <c r="B6" s="1245">
        <v>0.53308251648386407</v>
      </c>
      <c r="C6" s="1246">
        <v>0.56330589039393564</v>
      </c>
      <c r="D6" s="1246">
        <v>0.5694256853867492</v>
      </c>
    </row>
    <row r="7" spans="1:10" s="1231" customFormat="1" ht="14.5" thickBot="1">
      <c r="B7" s="444"/>
      <c r="C7" s="444"/>
      <c r="D7" s="444"/>
    </row>
    <row r="8" spans="1:10" s="442" customFormat="1">
      <c r="A8" s="1247"/>
      <c r="B8" s="1821" t="s">
        <v>557</v>
      </c>
      <c r="C8" s="1822"/>
      <c r="D8" s="1823"/>
      <c r="E8" s="1822" t="s">
        <v>29</v>
      </c>
      <c r="F8" s="1822"/>
      <c r="G8" s="1819" t="s">
        <v>558</v>
      </c>
      <c r="H8" s="1820"/>
      <c r="I8" s="911" t="s">
        <v>559</v>
      </c>
      <c r="J8" s="1237"/>
    </row>
    <row r="9" spans="1:10" s="1238" customFormat="1" ht="14.5" thickBot="1">
      <c r="A9" s="1218" t="s">
        <v>32</v>
      </c>
      <c r="B9" s="583" t="s">
        <v>33</v>
      </c>
      <c r="C9" s="1248" t="s">
        <v>34</v>
      </c>
      <c r="D9" s="584" t="s">
        <v>35</v>
      </c>
      <c r="E9" s="1249" t="s">
        <v>36</v>
      </c>
      <c r="F9" s="1249" t="s">
        <v>37</v>
      </c>
      <c r="G9" s="716" t="s">
        <v>38</v>
      </c>
      <c r="H9" s="717" t="s">
        <v>39</v>
      </c>
      <c r="I9" s="718" t="s">
        <v>40</v>
      </c>
    </row>
    <row r="10" spans="1:10">
      <c r="A10" s="605" t="s">
        <v>560</v>
      </c>
      <c r="B10" s="1250">
        <v>975019</v>
      </c>
      <c r="C10" s="1251">
        <v>1459229</v>
      </c>
      <c r="D10" s="460">
        <v>1140335</v>
      </c>
      <c r="E10" s="1203">
        <v>-0.21853595289019068</v>
      </c>
      <c r="F10" s="587">
        <v>0.16955156771303947</v>
      </c>
      <c r="G10" s="1252">
        <v>2952832</v>
      </c>
      <c r="H10" s="1253">
        <v>3666699</v>
      </c>
      <c r="I10" s="658">
        <v>0.2417567271013048</v>
      </c>
      <c r="J10" s="1181"/>
    </row>
    <row r="11" spans="1:10">
      <c r="A11" s="605" t="s">
        <v>561</v>
      </c>
      <c r="B11" s="1250">
        <v>159462</v>
      </c>
      <c r="C11" s="1251">
        <v>337929</v>
      </c>
      <c r="D11" s="460">
        <v>376945</v>
      </c>
      <c r="E11" s="1203">
        <v>0.11545620529756251</v>
      </c>
      <c r="F11" s="587">
        <v>1.363854711467309</v>
      </c>
      <c r="G11" s="1250">
        <v>772295</v>
      </c>
      <c r="H11" s="1253">
        <v>979941</v>
      </c>
      <c r="I11" s="1254">
        <v>0.26886876128940362</v>
      </c>
    </row>
    <row r="12" spans="1:10" s="1231" customFormat="1" ht="17" thickBot="1">
      <c r="A12" s="1255" t="s">
        <v>562</v>
      </c>
      <c r="B12" s="493">
        <v>462048</v>
      </c>
      <c r="C12" s="494">
        <v>816952</v>
      </c>
      <c r="D12" s="602">
        <v>842501</v>
      </c>
      <c r="E12" s="603">
        <v>3.1273563195879373E-2</v>
      </c>
      <c r="F12" s="610">
        <v>0.82340579333748876</v>
      </c>
      <c r="G12" s="493">
        <v>1418335</v>
      </c>
      <c r="H12" s="495">
        <v>2388461</v>
      </c>
      <c r="I12" s="585">
        <v>0.68398932551195601</v>
      </c>
    </row>
    <row r="13" spans="1:10" s="1263" customFormat="1" ht="14.5" thickBot="1">
      <c r="A13" s="1244" t="s">
        <v>563</v>
      </c>
      <c r="B13" s="1256">
        <v>1596529</v>
      </c>
      <c r="C13" s="1257">
        <v>2614110</v>
      </c>
      <c r="D13" s="1258">
        <v>2359781</v>
      </c>
      <c r="E13" s="1259">
        <v>-9.7290856161370454E-2</v>
      </c>
      <c r="F13" s="1260">
        <v>0.47806961226510758</v>
      </c>
      <c r="G13" s="1261">
        <v>5143462</v>
      </c>
      <c r="H13" s="1258">
        <v>7035101</v>
      </c>
      <c r="I13" s="1262">
        <v>0.36777543996631068</v>
      </c>
    </row>
    <row r="14" spans="1:10" s="1264" customFormat="1" ht="14.4" customHeight="1">
      <c r="A14" s="1825" t="s">
        <v>564</v>
      </c>
      <c r="B14" s="1825"/>
      <c r="C14" s="1825"/>
      <c r="D14" s="1825"/>
      <c r="E14" s="1825"/>
      <c r="F14" s="1825"/>
    </row>
    <row r="15" spans="1:10" s="1264" customFormat="1" ht="14.4" customHeight="1">
      <c r="A15" s="1825" t="s">
        <v>565</v>
      </c>
      <c r="B15" s="1825"/>
      <c r="C15" s="1825"/>
      <c r="D15" s="1825"/>
      <c r="E15" s="1825"/>
      <c r="F15" s="1825"/>
    </row>
    <row r="16" spans="1:10" s="1264" customFormat="1" ht="14.4" customHeight="1">
      <c r="A16" s="1825"/>
      <c r="B16" s="1825"/>
      <c r="C16" s="1825"/>
      <c r="D16" s="1825"/>
      <c r="E16" s="1825"/>
      <c r="F16" s="1825"/>
    </row>
    <row r="17" spans="1:6" s="1231" customFormat="1" ht="14.5" thickBot="1">
      <c r="A17" s="444"/>
      <c r="B17" s="489"/>
      <c r="C17" s="444"/>
      <c r="D17" s="444"/>
      <c r="E17" s="444"/>
      <c r="F17" s="444"/>
    </row>
    <row r="18" spans="1:6" s="442" customFormat="1">
      <c r="A18" s="1236" t="s">
        <v>566</v>
      </c>
      <c r="B18" s="1821" t="s">
        <v>176</v>
      </c>
      <c r="C18" s="1822"/>
      <c r="D18" s="1823"/>
      <c r="E18" s="1821" t="s">
        <v>567</v>
      </c>
      <c r="F18" s="1822"/>
    </row>
    <row r="19" spans="1:6" s="1238" customFormat="1" ht="14.5" thickBot="1">
      <c r="A19" s="1218" t="s">
        <v>32</v>
      </c>
      <c r="B19" s="171" t="s">
        <v>38</v>
      </c>
      <c r="C19" s="172" t="s">
        <v>177</v>
      </c>
      <c r="D19" s="173" t="s">
        <v>39</v>
      </c>
      <c r="E19" s="1265" t="s">
        <v>36</v>
      </c>
      <c r="F19" s="1249" t="s">
        <v>37</v>
      </c>
    </row>
    <row r="20" spans="1:6" s="1263" customFormat="1" ht="17" thickBot="1">
      <c r="A20" s="1266" t="s">
        <v>568</v>
      </c>
      <c r="B20" s="1267">
        <v>323</v>
      </c>
      <c r="C20" s="1268">
        <v>319</v>
      </c>
      <c r="D20" s="1268">
        <v>318</v>
      </c>
      <c r="E20" s="1267">
        <v>-1</v>
      </c>
      <c r="F20" s="1268">
        <v>-5</v>
      </c>
    </row>
    <row r="21" spans="1:6" ht="44.4" customHeight="1">
      <c r="A21" s="1824" t="s">
        <v>569</v>
      </c>
      <c r="B21" s="1824"/>
      <c r="C21" s="1824"/>
      <c r="D21" s="1824"/>
      <c r="E21" s="1824"/>
      <c r="F21" s="1824"/>
    </row>
    <row r="22" spans="1:6" s="1231" customFormat="1" ht="14.5" thickBot="1"/>
    <row r="23" spans="1:6" s="442" customFormat="1">
      <c r="A23" s="1236" t="s">
        <v>570</v>
      </c>
      <c r="B23" s="1821" t="s">
        <v>176</v>
      </c>
      <c r="C23" s="1822"/>
      <c r="D23" s="1823"/>
      <c r="E23" s="1821" t="s">
        <v>567</v>
      </c>
      <c r="F23" s="1822"/>
    </row>
    <row r="24" spans="1:6" s="1238" customFormat="1" ht="14.5" thickBot="1">
      <c r="A24" s="1218" t="s">
        <v>32</v>
      </c>
      <c r="B24" s="171" t="s">
        <v>38</v>
      </c>
      <c r="C24" s="172" t="s">
        <v>177</v>
      </c>
      <c r="D24" s="173" t="s">
        <v>39</v>
      </c>
      <c r="E24" s="1265" t="s">
        <v>36</v>
      </c>
      <c r="F24" s="1249" t="s">
        <v>37</v>
      </c>
    </row>
    <row r="25" spans="1:6">
      <c r="A25" s="487" t="s">
        <v>571</v>
      </c>
      <c r="B25" s="465">
        <v>54</v>
      </c>
      <c r="C25" s="465">
        <v>47</v>
      </c>
      <c r="D25" s="465">
        <v>43</v>
      </c>
      <c r="E25" s="608">
        <v>-4</v>
      </c>
      <c r="F25" s="596">
        <v>-11</v>
      </c>
    </row>
    <row r="26" spans="1:6">
      <c r="A26" s="487" t="s">
        <v>572</v>
      </c>
      <c r="B26" s="465">
        <v>310</v>
      </c>
      <c r="C26" s="465">
        <v>305</v>
      </c>
      <c r="D26" s="465">
        <v>306</v>
      </c>
      <c r="E26" s="608">
        <v>1</v>
      </c>
      <c r="F26" s="596">
        <v>-4</v>
      </c>
    </row>
    <row r="27" spans="1:6" s="1231" customFormat="1" ht="14.5" thickBot="1">
      <c r="A27" s="592" t="s">
        <v>573</v>
      </c>
      <c r="B27" s="1269">
        <v>664</v>
      </c>
      <c r="C27" s="1269">
        <v>851</v>
      </c>
      <c r="D27" s="1269">
        <v>876</v>
      </c>
      <c r="E27" s="1270">
        <v>25</v>
      </c>
      <c r="F27" s="1269">
        <v>212</v>
      </c>
    </row>
    <row r="28" spans="1:6" s="1263" customFormat="1" ht="14.5" thickBot="1">
      <c r="A28" s="1271" t="s">
        <v>574</v>
      </c>
      <c r="B28" s="1272">
        <v>1028</v>
      </c>
      <c r="C28" s="1257">
        <v>1203</v>
      </c>
      <c r="D28" s="1257">
        <v>1225</v>
      </c>
      <c r="E28" s="1272">
        <v>22</v>
      </c>
      <c r="F28" s="1273">
        <v>197</v>
      </c>
    </row>
    <row r="29" spans="1:6" s="1263" customFormat="1" ht="14.5" thickBot="1">
      <c r="A29" s="444"/>
      <c r="B29" s="444"/>
      <c r="C29" s="444"/>
      <c r="D29" s="444"/>
      <c r="E29" s="444"/>
      <c r="F29" s="444"/>
    </row>
    <row r="30" spans="1:6" s="732" customFormat="1">
      <c r="A30" s="1236" t="s">
        <v>575</v>
      </c>
      <c r="B30" s="1819" t="s">
        <v>176</v>
      </c>
      <c r="C30" s="1820"/>
      <c r="D30" s="1830"/>
      <c r="E30" s="1819" t="s">
        <v>576</v>
      </c>
      <c r="F30" s="1820"/>
    </row>
    <row r="31" spans="1:6" s="653" customFormat="1" ht="14.5" thickBot="1">
      <c r="A31" s="1218" t="s">
        <v>32</v>
      </c>
      <c r="B31" s="171" t="s">
        <v>38</v>
      </c>
      <c r="C31" s="172" t="s">
        <v>177</v>
      </c>
      <c r="D31" s="173" t="s">
        <v>39</v>
      </c>
      <c r="E31" s="1274" t="s">
        <v>36</v>
      </c>
      <c r="F31" s="1275" t="s">
        <v>37</v>
      </c>
    </row>
    <row r="32" spans="1:6">
      <c r="A32" s="605" t="s">
        <v>571</v>
      </c>
      <c r="B32" s="608">
        <v>393</v>
      </c>
      <c r="C32" s="596">
        <v>363</v>
      </c>
      <c r="D32" s="466">
        <v>359</v>
      </c>
      <c r="E32" s="608">
        <v>-4</v>
      </c>
      <c r="F32" s="596">
        <v>-34</v>
      </c>
    </row>
    <row r="33" spans="1:6">
      <c r="A33" s="605" t="s">
        <v>572</v>
      </c>
      <c r="B33" s="1250">
        <v>2299</v>
      </c>
      <c r="C33" s="1251">
        <v>2291</v>
      </c>
      <c r="D33" s="460">
        <v>2248</v>
      </c>
      <c r="E33" s="608">
        <v>-43</v>
      </c>
      <c r="F33" s="596">
        <v>-51</v>
      </c>
    </row>
    <row r="34" spans="1:6" s="1231" customFormat="1" ht="14.5" thickBot="1">
      <c r="A34" s="1255" t="s">
        <v>577</v>
      </c>
      <c r="B34" s="493">
        <v>6997</v>
      </c>
      <c r="C34" s="494">
        <v>6818</v>
      </c>
      <c r="D34" s="602">
        <v>6998</v>
      </c>
      <c r="E34" s="1276">
        <v>180</v>
      </c>
      <c r="F34" s="1269">
        <v>1</v>
      </c>
    </row>
    <row r="35" spans="1:6" s="1231" customFormat="1" ht="14.5" thickBot="1">
      <c r="A35" s="1277" t="s">
        <v>578</v>
      </c>
      <c r="B35" s="544">
        <v>9689</v>
      </c>
      <c r="C35" s="1278">
        <v>9472</v>
      </c>
      <c r="D35" s="1279">
        <v>9605</v>
      </c>
      <c r="E35" s="1280">
        <v>133</v>
      </c>
      <c r="F35" s="1281">
        <v>-84</v>
      </c>
    </row>
  </sheetData>
  <mergeCells count="15">
    <mergeCell ref="D1:D2"/>
    <mergeCell ref="C1:C2"/>
    <mergeCell ref="B1:B2"/>
    <mergeCell ref="B30:D30"/>
    <mergeCell ref="E30:F30"/>
    <mergeCell ref="B8:D8"/>
    <mergeCell ref="E8:F8"/>
    <mergeCell ref="G8:H8"/>
    <mergeCell ref="B18:D18"/>
    <mergeCell ref="E18:F18"/>
    <mergeCell ref="A21:F21"/>
    <mergeCell ref="B23:D23"/>
    <mergeCell ref="E23:F23"/>
    <mergeCell ref="A14:F14"/>
    <mergeCell ref="A15:F16"/>
  </mergeCells>
  <hyperlinks>
    <hyperlink ref="A2" location="Index!A1" display="Back to index" xr:uid="{714AB8C9-9A0C-4F26-BF9D-A4FA305A6C2E}"/>
    <hyperlink ref="A9" location="Index!A1" display="Back to index" xr:uid="{13232C8F-F883-4A5B-85F4-47D6A37CF582}"/>
    <hyperlink ref="A19" location="Index!A1" display="Back to index" xr:uid="{9612744D-7376-4516-8574-CE32DB06858A}"/>
    <hyperlink ref="A24" location="Index!A1" display="Back to index" xr:uid="{35BF0102-F7B0-4E3B-8A0A-7579137B7092}"/>
    <hyperlink ref="A31" location="Index!A1" display="Back to index" xr:uid="{DBF9AAA4-6988-844A-8763-CCEC97B1A871}"/>
  </hyperlinks>
  <pageMargins left="0.7" right="0.7" top="0.75" bottom="0.75" header="0.3" footer="0.3"/>
  <pageSetup paperSize="9" orientation="portrait" horizontalDpi="360" verticalDpi="36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79983A-1E63-8B4B-901D-1197AC9E11FA}">
  <sheetPr>
    <tabColor theme="2" tint="-9.9978637043366805E-2"/>
  </sheetPr>
  <dimension ref="A1:G28"/>
  <sheetViews>
    <sheetView showGridLines="0" zoomScale="60" zoomScaleNormal="60" workbookViewId="0">
      <selection activeCell="A2" sqref="A2"/>
    </sheetView>
  </sheetViews>
  <sheetFormatPr baseColWidth="10" defaultColWidth="10.90625" defaultRowHeight="14"/>
  <cols>
    <col min="1" max="1" width="45.453125" style="444" bestFit="1" customWidth="1"/>
    <col min="2" max="3" width="11" style="444" bestFit="1" customWidth="1"/>
    <col min="4" max="4" width="11.08984375" style="444" bestFit="1" customWidth="1"/>
    <col min="5" max="6" width="11" style="444" bestFit="1" customWidth="1"/>
    <col min="7" max="16384" width="10.90625" style="444"/>
  </cols>
  <sheetData>
    <row r="1" spans="1:7" s="732" customFormat="1" ht="15" customHeight="1">
      <c r="A1" s="1217" t="s">
        <v>579</v>
      </c>
      <c r="B1" s="1831">
        <v>2017</v>
      </c>
      <c r="C1" s="1834">
        <v>2018</v>
      </c>
      <c r="D1" s="1834">
        <v>2019</v>
      </c>
      <c r="E1" s="1834">
        <v>2020</v>
      </c>
      <c r="F1" s="1834" t="s">
        <v>580</v>
      </c>
      <c r="G1" s="1817"/>
    </row>
    <row r="2" spans="1:7" s="653" customFormat="1" ht="15" customHeight="1" thickBot="1">
      <c r="A2" s="1218" t="s">
        <v>32</v>
      </c>
      <c r="B2" s="1832"/>
      <c r="C2" s="1835"/>
      <c r="D2" s="1835"/>
      <c r="E2" s="1835"/>
      <c r="F2" s="1835"/>
      <c r="G2" s="1833"/>
    </row>
    <row r="3" spans="1:7">
      <c r="A3" s="1219" t="s">
        <v>581</v>
      </c>
      <c r="B3" s="1220">
        <v>214330.419152852</v>
      </c>
      <c r="C3" s="1220">
        <v>225430.2915835779</v>
      </c>
      <c r="D3" s="1220">
        <v>230966.43649937189</v>
      </c>
      <c r="E3" s="1220">
        <v>205187.51123705078</v>
      </c>
      <c r="F3" s="1220">
        <v>219444.2589818541</v>
      </c>
      <c r="G3" s="1221"/>
    </row>
    <row r="4" spans="1:7">
      <c r="A4" s="1219" t="s">
        <v>582</v>
      </c>
      <c r="B4" s="1339">
        <v>2.5188354423313513</v>
      </c>
      <c r="C4" s="1339">
        <v>3.9769357175500488</v>
      </c>
      <c r="D4" s="1339">
        <v>2.1501313906838959</v>
      </c>
      <c r="E4" s="1339">
        <v>-11</v>
      </c>
      <c r="F4" s="1339">
        <v>12</v>
      </c>
      <c r="G4" s="1222"/>
    </row>
    <row r="5" spans="1:7">
      <c r="A5" s="1219" t="s">
        <v>583</v>
      </c>
      <c r="B5" s="1220">
        <v>6739.9502878255344</v>
      </c>
      <c r="C5" s="1220">
        <v>7000.9407324092508</v>
      </c>
      <c r="D5" s="1220">
        <v>7106.6595845960583</v>
      </c>
      <c r="E5" s="1220">
        <v>6289.0796063584503</v>
      </c>
      <c r="F5" s="1220">
        <v>6652.8730456080439</v>
      </c>
      <c r="G5" s="1221"/>
    </row>
    <row r="6" spans="1:7">
      <c r="A6" s="1219" t="s">
        <v>584</v>
      </c>
      <c r="B6" s="1339">
        <v>1.5340019074726001</v>
      </c>
      <c r="C6" s="1339">
        <v>4.2214505250864676</v>
      </c>
      <c r="D6" s="1339">
        <v>2.3186859066073993</v>
      </c>
      <c r="E6" s="1339">
        <v>-9.4</v>
      </c>
      <c r="F6" s="1339">
        <v>12.5</v>
      </c>
      <c r="G6" s="1222"/>
    </row>
    <row r="7" spans="1:7">
      <c r="A7" s="1219" t="s">
        <v>585</v>
      </c>
      <c r="B7" s="1339">
        <v>20.578840338200227</v>
      </c>
      <c r="C7" s="1339">
        <v>21.619254819399426</v>
      </c>
      <c r="D7" s="1339">
        <v>21.071912104279818</v>
      </c>
      <c r="E7" s="1339">
        <v>18.720567296373382</v>
      </c>
      <c r="F7" s="1339">
        <v>20.5</v>
      </c>
      <c r="G7" s="1222"/>
    </row>
    <row r="8" spans="1:7">
      <c r="A8" s="1219" t="s">
        <v>586</v>
      </c>
      <c r="B8" s="1339">
        <v>24.906959406504502</v>
      </c>
      <c r="C8" s="1339">
        <v>25.761257225043806</v>
      </c>
      <c r="D8" s="1339">
        <v>26.811386143513449</v>
      </c>
      <c r="E8" s="1339">
        <v>34.700000000000003</v>
      </c>
      <c r="F8" s="1339">
        <v>34.5</v>
      </c>
      <c r="G8" s="1222"/>
    </row>
    <row r="9" spans="1:7" ht="16.5">
      <c r="A9" s="1219" t="s">
        <v>587</v>
      </c>
      <c r="B9" s="1339">
        <v>5.6303549024227406</v>
      </c>
      <c r="C9" s="1339">
        <v>10.131976479034499</v>
      </c>
      <c r="D9" s="1339">
        <v>6.2341174034294067</v>
      </c>
      <c r="E9" s="1339">
        <v>12.399980488923102</v>
      </c>
      <c r="F9" s="1339" t="s">
        <v>222</v>
      </c>
      <c r="G9" s="1222"/>
    </row>
    <row r="10" spans="1:7" s="1226" customFormat="1" ht="16.5">
      <c r="A10" s="1223" t="s">
        <v>588</v>
      </c>
      <c r="B10" s="1341">
        <v>1.4</v>
      </c>
      <c r="C10" s="1341">
        <v>2.2000000000000002</v>
      </c>
      <c r="D10" s="1341">
        <v>1.90009157916243</v>
      </c>
      <c r="E10" s="1341">
        <v>1.97323222946076</v>
      </c>
      <c r="F10" s="1341">
        <v>6</v>
      </c>
      <c r="G10" s="1225"/>
    </row>
    <row r="11" spans="1:7" s="1226" customFormat="1">
      <c r="A11" s="1223" t="s">
        <v>589</v>
      </c>
      <c r="B11" s="1340">
        <v>3.25</v>
      </c>
      <c r="C11" s="1340">
        <v>2.75</v>
      </c>
      <c r="D11" s="1340">
        <v>2.25</v>
      </c>
      <c r="E11" s="1340">
        <v>0.25</v>
      </c>
      <c r="F11" s="1340">
        <v>2</v>
      </c>
      <c r="G11" s="1225"/>
    </row>
    <row r="12" spans="1:7">
      <c r="A12" s="1219" t="s">
        <v>590</v>
      </c>
      <c r="B12" s="1339">
        <v>3.24</v>
      </c>
      <c r="C12" s="1339">
        <v>3.37</v>
      </c>
      <c r="D12" s="1339">
        <v>3.3140000000000001</v>
      </c>
      <c r="E12" s="1339">
        <v>3.6179999999999999</v>
      </c>
      <c r="F12" s="1339">
        <v>4</v>
      </c>
      <c r="G12" s="1222"/>
    </row>
    <row r="13" spans="1:7">
      <c r="A13" s="1219" t="s">
        <v>591</v>
      </c>
      <c r="B13" s="1227">
        <v>0</v>
      </c>
      <c r="C13" s="1227">
        <v>9.2024539877301956E-3</v>
      </c>
      <c r="D13" s="1227">
        <v>1.4285714285714164E-2</v>
      </c>
      <c r="E13" s="1227">
        <v>4.7429811939690293E-2</v>
      </c>
      <c r="F13" s="1227">
        <v>0.10558319513543402</v>
      </c>
      <c r="G13" s="1228"/>
    </row>
    <row r="14" spans="1:7" s="1226" customFormat="1">
      <c r="A14" s="1223" t="s">
        <v>592</v>
      </c>
      <c r="B14" s="1224">
        <v>-3.1</v>
      </c>
      <c r="C14" s="1224">
        <v>-2.5</v>
      </c>
      <c r="D14" s="1224">
        <v>-1.6</v>
      </c>
      <c r="E14" s="1224">
        <v>-8.9</v>
      </c>
      <c r="F14" s="1224">
        <v>-4.4000000000000004</v>
      </c>
      <c r="G14" s="1225"/>
    </row>
    <row r="15" spans="1:7">
      <c r="A15" s="1219" t="s">
        <v>593</v>
      </c>
      <c r="B15" s="1220">
        <v>6699.5170734735948</v>
      </c>
      <c r="C15" s="1220">
        <v>7196.5346967562</v>
      </c>
      <c r="D15" s="1220">
        <v>6614.2060226386166</v>
      </c>
      <c r="E15" s="1220">
        <v>7749.6670878941004</v>
      </c>
      <c r="F15" s="1220">
        <v>16000</v>
      </c>
      <c r="G15" s="1221"/>
    </row>
    <row r="16" spans="1:7">
      <c r="A16" s="1219" t="s">
        <v>594</v>
      </c>
      <c r="B16" s="1227">
        <v>3.1257891903322239E-2</v>
      </c>
      <c r="C16" s="1227">
        <v>3.1923547834688829E-2</v>
      </c>
      <c r="D16" s="1227">
        <v>2.8637087374626415E-2</v>
      </c>
      <c r="E16" s="1227">
        <v>3.7768707467488109E-2</v>
      </c>
      <c r="F16" s="1227">
        <v>7.2911454025885655E-2</v>
      </c>
      <c r="G16" s="1228"/>
    </row>
    <row r="17" spans="1:7">
      <c r="A17" s="1219" t="s">
        <v>595</v>
      </c>
      <c r="B17" s="1220">
        <v>45421.593444473598</v>
      </c>
      <c r="C17" s="1220">
        <v>49066.4758077562</v>
      </c>
      <c r="D17" s="1220">
        <v>47688.239130638613</v>
      </c>
      <c r="E17" s="1220">
        <v>42412.842794894095</v>
      </c>
      <c r="F17" s="1220">
        <v>59000</v>
      </c>
      <c r="G17" s="1221"/>
    </row>
    <row r="18" spans="1:7">
      <c r="A18" s="1219" t="s">
        <v>596</v>
      </c>
      <c r="B18" s="1220">
        <v>38722.076371000003</v>
      </c>
      <c r="C18" s="1220">
        <v>41869.941111</v>
      </c>
      <c r="D18" s="1220">
        <v>41074.033107999996</v>
      </c>
      <c r="E18" s="1220">
        <v>34663.175706999995</v>
      </c>
      <c r="F18" s="1220">
        <v>43000</v>
      </c>
      <c r="G18" s="1221"/>
    </row>
    <row r="19" spans="1:7">
      <c r="A19" s="1219" t="s">
        <v>597</v>
      </c>
      <c r="B19" s="1220">
        <v>-2778.9900705872101</v>
      </c>
      <c r="C19" s="1220">
        <v>-3821.0933164865501</v>
      </c>
      <c r="D19" s="1220">
        <v>-3531.1348660458998</v>
      </c>
      <c r="E19" s="1220">
        <v>995.05941274885333</v>
      </c>
      <c r="F19" s="1220">
        <v>-3796.3738631744868</v>
      </c>
      <c r="G19" s="1221"/>
    </row>
    <row r="20" spans="1:7">
      <c r="A20" s="1219" t="s">
        <v>598</v>
      </c>
      <c r="B20" s="1227">
        <v>-1.2969890314932099E-2</v>
      </c>
      <c r="C20" s="1227">
        <v>-1.6967483587575702E-2</v>
      </c>
      <c r="D20" s="1227">
        <v>-1.5459966362162101E-2</v>
      </c>
      <c r="E20" s="1227">
        <v>4.8495125592671797E-3</v>
      </c>
      <c r="F20" s="1227">
        <v>-1.729994614937003E-2</v>
      </c>
      <c r="G20" s="1222"/>
    </row>
    <row r="21" spans="1:7">
      <c r="A21" s="1219" t="s">
        <v>599</v>
      </c>
      <c r="B21" s="1220">
        <v>63621</v>
      </c>
      <c r="C21" s="1220">
        <v>60121.268214110001</v>
      </c>
      <c r="D21" s="1220">
        <v>68316</v>
      </c>
      <c r="E21" s="1220">
        <v>74706.911243260023</v>
      </c>
      <c r="F21" s="1220">
        <v>75000</v>
      </c>
      <c r="G21" s="1228"/>
    </row>
    <row r="22" spans="1:7">
      <c r="A22" s="1219" t="s">
        <v>594</v>
      </c>
      <c r="B22" s="1227">
        <v>0.29683607325298988</v>
      </c>
      <c r="C22" s="1227">
        <v>0.26669560595329372</v>
      </c>
      <c r="D22" s="1227">
        <v>0.29578323602090029</v>
      </c>
      <c r="E22" s="1227">
        <v>0.36409092733208304</v>
      </c>
      <c r="F22" s="1227">
        <v>0.341772440746339</v>
      </c>
      <c r="G22" s="1221"/>
    </row>
    <row r="23" spans="1:7" s="1231" customFormat="1" ht="14.5" thickBot="1">
      <c r="A23" s="1229" t="s">
        <v>600</v>
      </c>
      <c r="B23" s="1342">
        <v>19.716194779569456</v>
      </c>
      <c r="C23" s="1342">
        <v>17.230862987284702</v>
      </c>
      <c r="D23" s="1342">
        <v>19.958887354559028</v>
      </c>
      <c r="E23" s="1342">
        <v>25.862689053561866</v>
      </c>
      <c r="F23" s="1342">
        <v>20.930232558139533</v>
      </c>
      <c r="G23" s="1230"/>
    </row>
    <row r="24" spans="1:7">
      <c r="A24" s="1232"/>
      <c r="B24" s="1233"/>
      <c r="C24" s="1233"/>
      <c r="D24" s="1233"/>
      <c r="E24" s="1233"/>
      <c r="F24" s="1233"/>
      <c r="G24" s="1228"/>
    </row>
    <row r="25" spans="1:7" ht="14.5">
      <c r="A25" s="1234" t="s">
        <v>601</v>
      </c>
      <c r="B25" s="640"/>
      <c r="C25" s="640"/>
      <c r="D25" s="640"/>
      <c r="E25" s="640"/>
      <c r="F25" s="640"/>
      <c r="G25" s="1222"/>
    </row>
    <row r="26" spans="1:7">
      <c r="A26" s="1235" t="s">
        <v>602</v>
      </c>
      <c r="B26" s="640"/>
      <c r="C26" s="640"/>
      <c r="D26" s="640"/>
      <c r="E26" s="640"/>
      <c r="F26" s="640"/>
      <c r="G26" s="640"/>
    </row>
    <row r="27" spans="1:7">
      <c r="A27" s="1235" t="s">
        <v>603</v>
      </c>
      <c r="B27" s="640"/>
      <c r="C27" s="640"/>
      <c r="D27" s="640"/>
      <c r="E27" s="640"/>
      <c r="F27" s="640"/>
      <c r="G27" s="640"/>
    </row>
    <row r="28" spans="1:7">
      <c r="A28" s="1235" t="s">
        <v>604</v>
      </c>
      <c r="B28" s="640"/>
      <c r="C28" s="640"/>
      <c r="D28" s="640"/>
      <c r="E28" s="640"/>
      <c r="F28" s="640"/>
      <c r="G28" s="640"/>
    </row>
  </sheetData>
  <mergeCells count="6">
    <mergeCell ref="B1:B2"/>
    <mergeCell ref="G1:G2"/>
    <mergeCell ref="F1:F2"/>
    <mergeCell ref="E1:E2"/>
    <mergeCell ref="D1:D2"/>
    <mergeCell ref="C1:C2"/>
  </mergeCells>
  <hyperlinks>
    <hyperlink ref="A2" location="Index!A1" display="Back to index" xr:uid="{E93E921D-4E62-E042-8EE2-24243F305FCE}"/>
  </hyperlink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86AF15-6861-B947-AEC9-A7F8F4E92A29}">
  <sheetPr>
    <tabColor theme="2" tint="-9.9978637043366805E-2"/>
  </sheetPr>
  <dimension ref="A1:U84"/>
  <sheetViews>
    <sheetView showGridLines="0" zoomScale="60" zoomScaleNormal="60" workbookViewId="0">
      <selection activeCell="A2" sqref="A2:H2"/>
    </sheetView>
  </sheetViews>
  <sheetFormatPr baseColWidth="10" defaultColWidth="11.453125" defaultRowHeight="14"/>
  <cols>
    <col min="1" max="1" width="5.36328125" style="444" customWidth="1"/>
    <col min="2" max="2" width="11.453125" style="444"/>
    <col min="3" max="3" width="44.453125" style="444" customWidth="1"/>
    <col min="4" max="5" width="14.36328125" style="444" bestFit="1" customWidth="1"/>
    <col min="6" max="6" width="14.6328125" style="444" bestFit="1" customWidth="1"/>
    <col min="7" max="8" width="11.54296875" style="444" bestFit="1" customWidth="1"/>
    <col min="9" max="12" width="11.453125" style="444"/>
    <col min="13" max="13" width="37.453125" style="444" customWidth="1"/>
    <col min="14" max="14" width="15.08984375" style="444" customWidth="1"/>
    <col min="15" max="15" width="11.54296875" style="444" bestFit="1" customWidth="1"/>
    <col min="16" max="16" width="12.6328125" style="444" bestFit="1" customWidth="1"/>
    <col min="17" max="18" width="11.54296875" style="444" bestFit="1" customWidth="1"/>
    <col min="19" max="19" width="13.08984375" style="444" bestFit="1" customWidth="1"/>
    <col min="20" max="20" width="12.6328125" style="444" bestFit="1" customWidth="1"/>
    <col min="21" max="21" width="15.453125" style="444" bestFit="1" customWidth="1"/>
    <col min="22" max="16384" width="11.453125" style="444"/>
  </cols>
  <sheetData>
    <row r="1" spans="1:21" s="580" customFormat="1">
      <c r="A1" s="1871" t="s">
        <v>605</v>
      </c>
      <c r="B1" s="1871"/>
      <c r="C1" s="1871"/>
      <c r="D1" s="1871"/>
      <c r="E1" s="1871"/>
      <c r="F1" s="1871"/>
      <c r="G1" s="1871"/>
      <c r="H1" s="1871"/>
      <c r="K1" s="1871" t="s">
        <v>605</v>
      </c>
      <c r="L1" s="1871"/>
      <c r="M1" s="1871"/>
      <c r="N1" s="1871"/>
      <c r="O1" s="1871"/>
      <c r="P1" s="1871"/>
      <c r="Q1" s="442"/>
      <c r="R1" s="442"/>
      <c r="S1" s="442"/>
      <c r="T1" s="442"/>
      <c r="U1" s="442"/>
    </row>
    <row r="2" spans="1:21" s="580" customFormat="1">
      <c r="A2" s="1871" t="s">
        <v>606</v>
      </c>
      <c r="B2" s="1871"/>
      <c r="C2" s="1871"/>
      <c r="D2" s="1871"/>
      <c r="E2" s="1871"/>
      <c r="F2" s="1871"/>
      <c r="G2" s="1871"/>
      <c r="H2" s="1871"/>
      <c r="K2" s="1871" t="s">
        <v>607</v>
      </c>
      <c r="L2" s="1871"/>
      <c r="M2" s="1871"/>
      <c r="N2" s="1871"/>
      <c r="O2" s="1871"/>
      <c r="P2" s="1871"/>
      <c r="Q2" s="442"/>
      <c r="R2" s="442"/>
      <c r="S2" s="442"/>
      <c r="T2" s="442"/>
      <c r="U2" s="442"/>
    </row>
    <row r="3" spans="1:21" s="580" customFormat="1">
      <c r="A3" s="1871" t="s">
        <v>608</v>
      </c>
      <c r="B3" s="1871"/>
      <c r="C3" s="1871"/>
      <c r="D3" s="1871"/>
      <c r="E3" s="1871"/>
      <c r="F3" s="1871"/>
      <c r="G3" s="1871"/>
      <c r="H3" s="1871"/>
      <c r="K3" s="1871" t="s">
        <v>609</v>
      </c>
      <c r="L3" s="1871"/>
      <c r="M3" s="1871"/>
      <c r="N3" s="1871"/>
      <c r="O3" s="1871"/>
      <c r="P3" s="1871"/>
      <c r="Q3" s="442"/>
      <c r="R3" s="442"/>
      <c r="S3" s="442"/>
      <c r="T3" s="442"/>
      <c r="U3" s="442"/>
    </row>
    <row r="4" spans="1:21" s="580" customFormat="1" ht="14.5" thickBot="1">
      <c r="A4" s="1883" t="s">
        <v>32</v>
      </c>
      <c r="B4" s="1883"/>
      <c r="C4" s="1883"/>
      <c r="D4" s="579"/>
      <c r="E4" s="579"/>
      <c r="F4" s="579"/>
      <c r="G4" s="579"/>
      <c r="H4" s="579"/>
      <c r="K4" s="1883" t="s">
        <v>32</v>
      </c>
      <c r="L4" s="1883"/>
      <c r="M4" s="1883"/>
      <c r="N4" s="923"/>
      <c r="O4" s="923"/>
      <c r="P4" s="923"/>
      <c r="Q4" s="442"/>
      <c r="R4" s="442"/>
      <c r="S4" s="442"/>
      <c r="T4" s="442"/>
      <c r="U4" s="442"/>
    </row>
    <row r="5" spans="1:21">
      <c r="A5" s="1191"/>
      <c r="B5" s="1191"/>
      <c r="C5" s="1192"/>
      <c r="D5" s="1782" t="s">
        <v>176</v>
      </c>
      <c r="E5" s="1872"/>
      <c r="F5" s="1783"/>
      <c r="G5" s="1873" t="s">
        <v>29</v>
      </c>
      <c r="H5" s="1874"/>
      <c r="K5" s="923"/>
      <c r="L5" s="923"/>
      <c r="M5" s="624"/>
      <c r="N5" s="1782" t="s">
        <v>176</v>
      </c>
      <c r="O5" s="1872"/>
      <c r="P5" s="1783"/>
      <c r="Q5" s="1873" t="s">
        <v>29</v>
      </c>
      <c r="R5" s="1874"/>
      <c r="S5" s="1828" t="s">
        <v>30</v>
      </c>
      <c r="T5" s="1884"/>
      <c r="U5" s="912" t="s">
        <v>29</v>
      </c>
    </row>
    <row r="6" spans="1:21" ht="14.5" thickBot="1">
      <c r="A6" s="1875"/>
      <c r="B6" s="1875"/>
      <c r="C6" s="1876"/>
      <c r="D6" s="171" t="s">
        <v>38</v>
      </c>
      <c r="E6" s="172" t="s">
        <v>177</v>
      </c>
      <c r="F6" s="173" t="s">
        <v>39</v>
      </c>
      <c r="G6" s="1196" t="s">
        <v>36</v>
      </c>
      <c r="H6" s="1197" t="s">
        <v>37</v>
      </c>
      <c r="K6" s="914"/>
      <c r="L6" s="914"/>
      <c r="M6" s="915"/>
      <c r="N6" s="1193" t="s">
        <v>33</v>
      </c>
      <c r="O6" s="1194" t="s">
        <v>34</v>
      </c>
      <c r="P6" s="1195" t="s">
        <v>35</v>
      </c>
      <c r="Q6" s="1196" t="s">
        <v>36</v>
      </c>
      <c r="R6" s="1197" t="s">
        <v>37</v>
      </c>
      <c r="S6" s="716" t="s">
        <v>38</v>
      </c>
      <c r="T6" s="717" t="s">
        <v>39</v>
      </c>
      <c r="U6" s="1161" t="s">
        <v>40</v>
      </c>
    </row>
    <row r="7" spans="1:21" ht="15" customHeight="1">
      <c r="A7" s="1868" t="s">
        <v>610</v>
      </c>
      <c r="B7" s="1869"/>
      <c r="C7" s="1870"/>
      <c r="D7" s="1198"/>
      <c r="E7" s="1198"/>
      <c r="F7" s="1198"/>
      <c r="G7" s="1199"/>
      <c r="H7" s="1200"/>
      <c r="K7" s="1858" t="s">
        <v>611</v>
      </c>
      <c r="L7" s="1859"/>
      <c r="M7" s="1860"/>
      <c r="N7" s="450"/>
      <c r="O7" s="451"/>
      <c r="P7" s="451"/>
      <c r="Q7" s="1201"/>
      <c r="R7" s="1202"/>
      <c r="U7" s="719"/>
    </row>
    <row r="8" spans="1:21" ht="15" customHeight="1">
      <c r="A8" s="1840" t="s">
        <v>178</v>
      </c>
      <c r="B8" s="1841"/>
      <c r="C8" s="1842"/>
      <c r="D8" s="1198"/>
      <c r="E8" s="1198"/>
      <c r="F8" s="1198"/>
      <c r="G8" s="1199"/>
      <c r="H8" s="1200"/>
      <c r="K8" s="457"/>
      <c r="L8" s="1838" t="s">
        <v>612</v>
      </c>
      <c r="M8" s="1839"/>
      <c r="N8" s="458">
        <v>2953570</v>
      </c>
      <c r="O8" s="459">
        <v>2891579</v>
      </c>
      <c r="P8" s="459">
        <v>3051000</v>
      </c>
      <c r="Q8" s="1203">
        <v>5.5132853019059826E-2</v>
      </c>
      <c r="R8" s="588">
        <v>3.2987198542780434E-2</v>
      </c>
      <c r="S8" s="720">
        <v>8844548</v>
      </c>
      <c r="T8" s="720">
        <v>8758652</v>
      </c>
      <c r="U8" s="1343">
        <v>-9.7117455860943943E-3</v>
      </c>
    </row>
    <row r="9" spans="1:21" ht="17.149999999999999" customHeight="1">
      <c r="A9" s="480"/>
      <c r="B9" s="1838" t="s">
        <v>613</v>
      </c>
      <c r="C9" s="1839"/>
      <c r="D9" s="459">
        <v>6916416</v>
      </c>
      <c r="E9" s="459">
        <v>8883164</v>
      </c>
      <c r="F9" s="460">
        <v>8360631</v>
      </c>
      <c r="G9" s="587">
        <v>-5.8822847354838885E-2</v>
      </c>
      <c r="H9" s="588">
        <v>0.20880973614079892</v>
      </c>
      <c r="K9" s="467"/>
      <c r="L9" s="1838" t="s">
        <v>614</v>
      </c>
      <c r="M9" s="1839"/>
      <c r="N9" s="458">
        <v>-791665</v>
      </c>
      <c r="O9" s="459">
        <v>-582537</v>
      </c>
      <c r="P9" s="459">
        <v>-599292</v>
      </c>
      <c r="Q9" s="1203">
        <v>2.8762121547644185E-2</v>
      </c>
      <c r="R9" s="588">
        <v>-0.24299798525891633</v>
      </c>
      <c r="S9" s="720">
        <v>-2341766</v>
      </c>
      <c r="T9" s="720">
        <v>-1874519</v>
      </c>
      <c r="U9" s="1343">
        <v>-0.19952762146175151</v>
      </c>
    </row>
    <row r="10" spans="1:21" ht="15" customHeight="1">
      <c r="A10" s="480"/>
      <c r="B10" s="1838" t="s">
        <v>615</v>
      </c>
      <c r="C10" s="1839"/>
      <c r="D10" s="459">
        <v>28221543</v>
      </c>
      <c r="E10" s="459">
        <v>29075474</v>
      </c>
      <c r="F10" s="460">
        <v>36147225</v>
      </c>
      <c r="G10" s="587">
        <v>0.24322048885600284</v>
      </c>
      <c r="H10" s="588">
        <v>0.28083801087700982</v>
      </c>
      <c r="K10" s="457"/>
      <c r="L10" s="1853" t="s">
        <v>241</v>
      </c>
      <c r="M10" s="1854"/>
      <c r="N10" s="469">
        <v>2161905</v>
      </c>
      <c r="O10" s="470">
        <v>2309042</v>
      </c>
      <c r="P10" s="470">
        <v>2451708</v>
      </c>
      <c r="Q10" s="1204">
        <v>6.1785796880264629E-2</v>
      </c>
      <c r="R10" s="591">
        <v>0.13404983105178073</v>
      </c>
      <c r="S10" s="721">
        <v>6502782</v>
      </c>
      <c r="T10" s="721">
        <v>6884133</v>
      </c>
      <c r="U10" s="1344">
        <v>5.8644284861463912E-2</v>
      </c>
    </row>
    <row r="11" spans="1:21">
      <c r="A11" s="1837"/>
      <c r="B11" s="1838"/>
      <c r="C11" s="1839"/>
      <c r="D11" s="465"/>
      <c r="E11" s="465"/>
      <c r="F11" s="466"/>
      <c r="G11" s="587"/>
      <c r="H11" s="588"/>
      <c r="K11" s="1861"/>
      <c r="L11" s="1850"/>
      <c r="M11" s="1851"/>
      <c r="N11" s="464"/>
      <c r="O11" s="465"/>
      <c r="P11" s="465"/>
      <c r="Q11" s="1203"/>
      <c r="R11" s="588"/>
      <c r="S11" s="483"/>
      <c r="T11" s="483"/>
      <c r="U11" s="1343"/>
    </row>
    <row r="12" spans="1:21" ht="15" customHeight="1">
      <c r="A12" s="1843" t="s">
        <v>616</v>
      </c>
      <c r="B12" s="1844"/>
      <c r="C12" s="1845"/>
      <c r="D12" s="470">
        <v>35137959</v>
      </c>
      <c r="E12" s="470">
        <v>37958638</v>
      </c>
      <c r="F12" s="471">
        <v>44507856</v>
      </c>
      <c r="G12" s="590">
        <v>0.17253564261183449</v>
      </c>
      <c r="H12" s="591">
        <v>0.26666025195145798</v>
      </c>
      <c r="K12" s="1837" t="s">
        <v>270</v>
      </c>
      <c r="L12" s="1838"/>
      <c r="M12" s="1839"/>
      <c r="N12" s="458">
        <v>-1348726</v>
      </c>
      <c r="O12" s="459">
        <v>-441007</v>
      </c>
      <c r="P12" s="459">
        <v>-265158</v>
      </c>
      <c r="Q12" s="1203">
        <v>-0.39874423761981104</v>
      </c>
      <c r="R12" s="588">
        <v>-0.80340113559017923</v>
      </c>
      <c r="S12" s="720">
        <v>-5295095</v>
      </c>
      <c r="T12" s="720">
        <v>-1329147</v>
      </c>
      <c r="U12" s="1343">
        <v>-0.74898524011372791</v>
      </c>
    </row>
    <row r="13" spans="1:21">
      <c r="A13" s="1837"/>
      <c r="B13" s="1838"/>
      <c r="C13" s="1839"/>
      <c r="D13" s="465"/>
      <c r="E13" s="465"/>
      <c r="F13" s="466"/>
      <c r="G13" s="587"/>
      <c r="H13" s="588"/>
      <c r="K13" s="1837" t="s">
        <v>271</v>
      </c>
      <c r="L13" s="1838"/>
      <c r="M13" s="1839"/>
      <c r="N13" s="458">
        <v>42821</v>
      </c>
      <c r="O13" s="459">
        <v>77627</v>
      </c>
      <c r="P13" s="459">
        <v>100744</v>
      </c>
      <c r="Q13" s="1203">
        <v>0.29779586999368779</v>
      </c>
      <c r="R13" s="588">
        <v>1.352677424628103</v>
      </c>
      <c r="S13" s="720">
        <v>107252</v>
      </c>
      <c r="T13" s="720">
        <v>243706</v>
      </c>
      <c r="U13" s="1343">
        <v>1.2722746428971021</v>
      </c>
    </row>
    <row r="14" spans="1:21" ht="33" customHeight="1">
      <c r="A14" s="1877" t="s">
        <v>181</v>
      </c>
      <c r="B14" s="1878"/>
      <c r="C14" s="1879"/>
      <c r="D14" s="459">
        <v>2821116</v>
      </c>
      <c r="E14" s="459">
        <v>1616654</v>
      </c>
      <c r="F14" s="460">
        <v>2555337</v>
      </c>
      <c r="G14" s="587">
        <v>0.58063320908493721</v>
      </c>
      <c r="H14" s="588">
        <v>-9.4210589000948558E-2</v>
      </c>
      <c r="K14" s="1855" t="s">
        <v>269</v>
      </c>
      <c r="L14" s="1856"/>
      <c r="M14" s="1857"/>
      <c r="N14" s="534">
        <v>-1305905</v>
      </c>
      <c r="O14" s="616">
        <v>-363380</v>
      </c>
      <c r="P14" s="616">
        <v>-164414</v>
      </c>
      <c r="Q14" s="617">
        <v>-0.54754251747481975</v>
      </c>
      <c r="R14" s="530">
        <v>-0.87409957079573175</v>
      </c>
      <c r="S14" s="1579">
        <v>-5187843</v>
      </c>
      <c r="T14" s="1579">
        <v>-1085441</v>
      </c>
      <c r="U14" s="1578">
        <v>-0.79077219568903689</v>
      </c>
    </row>
    <row r="15" spans="1:21" ht="36" customHeight="1">
      <c r="A15" s="1837"/>
      <c r="B15" s="1838"/>
      <c r="C15" s="1839"/>
      <c r="D15" s="465"/>
      <c r="E15" s="465"/>
      <c r="F15" s="466"/>
      <c r="G15" s="587"/>
      <c r="H15" s="588"/>
      <c r="K15" s="1852"/>
      <c r="L15" s="1853"/>
      <c r="M15" s="1854"/>
      <c r="N15" s="538"/>
      <c r="O15" s="1304"/>
      <c r="P15" s="1304"/>
      <c r="Q15" s="1203"/>
      <c r="R15" s="588"/>
      <c r="S15" s="598"/>
      <c r="T15" s="598"/>
      <c r="U15" s="1344"/>
    </row>
    <row r="16" spans="1:21" ht="15" customHeight="1">
      <c r="A16" s="1837" t="s">
        <v>186</v>
      </c>
      <c r="B16" s="1838"/>
      <c r="C16" s="1839"/>
      <c r="D16" s="459">
        <v>6658680</v>
      </c>
      <c r="E16" s="459">
        <v>6791288</v>
      </c>
      <c r="F16" s="460">
        <v>6660487</v>
      </c>
      <c r="G16" s="587">
        <v>-1.9260116784916206E-2</v>
      </c>
      <c r="H16" s="588">
        <v>2.7137510737863959E-4</v>
      </c>
      <c r="K16" s="1855" t="s">
        <v>617</v>
      </c>
      <c r="L16" s="1856"/>
      <c r="M16" s="1857"/>
      <c r="N16" s="534">
        <v>856000</v>
      </c>
      <c r="O16" s="616">
        <v>1945662</v>
      </c>
      <c r="P16" s="616">
        <v>2287294</v>
      </c>
      <c r="Q16" s="617">
        <v>0.17558650988712327</v>
      </c>
      <c r="R16" s="530">
        <v>1.6720724299065421</v>
      </c>
      <c r="S16" s="721">
        <v>1314939</v>
      </c>
      <c r="T16" s="721">
        <v>5798692</v>
      </c>
      <c r="U16" s="1344">
        <v>3.409856274701716</v>
      </c>
    </row>
    <row r="17" spans="1:21" ht="30" customHeight="1">
      <c r="A17" s="1837" t="s">
        <v>187</v>
      </c>
      <c r="B17" s="1838"/>
      <c r="C17" s="1839"/>
      <c r="D17" s="459">
        <v>40712831</v>
      </c>
      <c r="E17" s="459">
        <v>40273400</v>
      </c>
      <c r="F17" s="460">
        <v>33262618</v>
      </c>
      <c r="G17" s="587">
        <v>-0.17407971514697046</v>
      </c>
      <c r="H17" s="588">
        <v>-0.1829942260708915</v>
      </c>
      <c r="K17" s="1855"/>
      <c r="L17" s="1856"/>
      <c r="M17" s="1857"/>
      <c r="N17" s="474"/>
      <c r="O17" s="475"/>
      <c r="P17" s="475"/>
      <c r="Q17" s="1203"/>
      <c r="R17" s="588"/>
      <c r="S17" s="598"/>
      <c r="T17" s="598"/>
      <c r="U17" s="1344"/>
    </row>
    <row r="18" spans="1:21" ht="15" customHeight="1">
      <c r="A18" s="1837" t="s">
        <v>188</v>
      </c>
      <c r="B18" s="1838"/>
      <c r="C18" s="1839"/>
      <c r="D18" s="459">
        <v>4277475</v>
      </c>
      <c r="E18" s="459">
        <v>7707956</v>
      </c>
      <c r="F18" s="460">
        <v>8187351</v>
      </c>
      <c r="G18" s="587">
        <v>6.2194828304676361E-2</v>
      </c>
      <c r="H18" s="588">
        <v>0.91406168358669537</v>
      </c>
      <c r="K18" s="1840" t="s">
        <v>618</v>
      </c>
      <c r="L18" s="1841"/>
      <c r="M18" s="1842"/>
      <c r="N18" s="464"/>
      <c r="O18" s="465"/>
      <c r="P18" s="465"/>
      <c r="Q18" s="1203"/>
      <c r="R18" s="588"/>
      <c r="S18" s="483"/>
      <c r="T18" s="483"/>
      <c r="U18" s="1343"/>
    </row>
    <row r="19" spans="1:21">
      <c r="A19" s="1837"/>
      <c r="B19" s="1838"/>
      <c r="C19" s="1839"/>
      <c r="D19" s="465"/>
      <c r="E19" s="465"/>
      <c r="F19" s="466"/>
      <c r="G19" s="587"/>
      <c r="H19" s="588"/>
      <c r="K19" s="467"/>
      <c r="L19" s="1850" t="s">
        <v>619</v>
      </c>
      <c r="M19" s="1851"/>
      <c r="N19" s="458">
        <v>775805</v>
      </c>
      <c r="O19" s="459">
        <v>862411</v>
      </c>
      <c r="P19" s="459">
        <v>876391</v>
      </c>
      <c r="Q19" s="1203">
        <v>1.6210368374243837E-2</v>
      </c>
      <c r="R19" s="588">
        <v>0.12965371452877977</v>
      </c>
      <c r="S19" s="720">
        <v>2039622</v>
      </c>
      <c r="T19" s="720">
        <v>2569573</v>
      </c>
      <c r="U19" s="1343">
        <v>0.25982804656941333</v>
      </c>
    </row>
    <row r="20" spans="1:21" ht="15" customHeight="1">
      <c r="A20" s="1837" t="s">
        <v>54</v>
      </c>
      <c r="B20" s="1838"/>
      <c r="C20" s="1839"/>
      <c r="D20" s="459">
        <v>136148711</v>
      </c>
      <c r="E20" s="459">
        <v>143091752</v>
      </c>
      <c r="F20" s="460">
        <v>146551226</v>
      </c>
      <c r="G20" s="587">
        <v>2.4176613617813553E-2</v>
      </c>
      <c r="H20" s="588">
        <v>7.6405534239688835E-2</v>
      </c>
      <c r="K20" s="467"/>
      <c r="L20" s="1850" t="s">
        <v>330</v>
      </c>
      <c r="M20" s="1851"/>
      <c r="N20" s="458">
        <v>155028</v>
      </c>
      <c r="O20" s="459">
        <v>232668</v>
      </c>
      <c r="P20" s="459">
        <v>238886</v>
      </c>
      <c r="Q20" s="1203">
        <v>2.6724775216187872E-2</v>
      </c>
      <c r="R20" s="588">
        <v>0.54092163996181331</v>
      </c>
      <c r="S20" s="720">
        <v>471319</v>
      </c>
      <c r="T20" s="720">
        <v>651443</v>
      </c>
      <c r="U20" s="1343">
        <v>0.38217003770270241</v>
      </c>
    </row>
    <row r="21" spans="1:21" ht="16.5">
      <c r="A21" s="480"/>
      <c r="B21" s="1850" t="s">
        <v>620</v>
      </c>
      <c r="C21" s="1851"/>
      <c r="D21" s="459">
        <v>132005867</v>
      </c>
      <c r="E21" s="459">
        <v>138037399</v>
      </c>
      <c r="F21" s="460">
        <v>141077541</v>
      </c>
      <c r="G21" s="587">
        <v>2.2024045816742752E-2</v>
      </c>
      <c r="H21" s="588">
        <v>6.8721748556827403E-2</v>
      </c>
      <c r="K21" s="467"/>
      <c r="L21" s="1850" t="s">
        <v>621</v>
      </c>
      <c r="M21" s="1851"/>
      <c r="N21" s="458">
        <v>135957</v>
      </c>
      <c r="O21" s="459">
        <v>-69947</v>
      </c>
      <c r="P21" s="459">
        <v>5739</v>
      </c>
      <c r="Q21" s="1203" t="s">
        <v>46</v>
      </c>
      <c r="R21" s="588">
        <v>-0.95778812418632364</v>
      </c>
      <c r="S21" s="720">
        <v>295887</v>
      </c>
      <c r="T21" s="720">
        <v>-47921</v>
      </c>
      <c r="U21" s="1343">
        <v>-1.1619570984869223</v>
      </c>
    </row>
    <row r="22" spans="1:21" ht="16.5">
      <c r="A22" s="480"/>
      <c r="B22" s="1838" t="s">
        <v>622</v>
      </c>
      <c r="C22" s="1839"/>
      <c r="D22" s="459">
        <v>4142844</v>
      </c>
      <c r="E22" s="459">
        <v>5054353</v>
      </c>
      <c r="F22" s="460">
        <v>5473685</v>
      </c>
      <c r="G22" s="587">
        <v>8.2964525825560659E-2</v>
      </c>
      <c r="H22" s="588">
        <v>0.32123850186007485</v>
      </c>
      <c r="K22" s="467"/>
      <c r="L22" s="1850" t="s">
        <v>623</v>
      </c>
      <c r="M22" s="1851"/>
      <c r="N22" s="458">
        <v>11245</v>
      </c>
      <c r="O22" s="459">
        <v>12302</v>
      </c>
      <c r="P22" s="459">
        <v>19090</v>
      </c>
      <c r="Q22" s="1203">
        <v>0.55178019834173309</v>
      </c>
      <c r="R22" s="588">
        <v>0.69764339706536238</v>
      </c>
      <c r="S22" s="720">
        <v>45376</v>
      </c>
      <c r="T22" s="720">
        <v>60797</v>
      </c>
      <c r="U22" s="1343">
        <v>0.33984925952045136</v>
      </c>
    </row>
    <row r="23" spans="1:21">
      <c r="A23" s="480"/>
      <c r="B23" s="1838" t="s">
        <v>624</v>
      </c>
      <c r="C23" s="1839"/>
      <c r="D23" s="459">
        <v>-9656383</v>
      </c>
      <c r="E23" s="459">
        <v>-9391151</v>
      </c>
      <c r="F23" s="460">
        <v>-9077449</v>
      </c>
      <c r="G23" s="587">
        <v>-3.3403999147708308E-2</v>
      </c>
      <c r="H23" s="588">
        <v>-5.9953504329726771E-2</v>
      </c>
      <c r="K23" s="467"/>
      <c r="L23" s="1850" t="s">
        <v>333</v>
      </c>
      <c r="M23" s="1851"/>
      <c r="N23" s="458">
        <v>-21297</v>
      </c>
      <c r="O23" s="459">
        <v>45413</v>
      </c>
      <c r="P23" s="459">
        <v>43086</v>
      </c>
      <c r="Q23" s="1203">
        <v>-5.1240834122387863E-2</v>
      </c>
      <c r="R23" s="588" t="s">
        <v>46</v>
      </c>
      <c r="S23" s="720">
        <v>22491</v>
      </c>
      <c r="T23" s="720">
        <v>158222</v>
      </c>
      <c r="U23" s="1343">
        <v>6.0349028500289004</v>
      </c>
    </row>
    <row r="24" spans="1:21" ht="16.5">
      <c r="A24" s="1837" t="s">
        <v>625</v>
      </c>
      <c r="B24" s="1838"/>
      <c r="C24" s="1839"/>
      <c r="D24" s="459">
        <v>126492328</v>
      </c>
      <c r="E24" s="459">
        <v>133700601</v>
      </c>
      <c r="F24" s="460">
        <v>137473777</v>
      </c>
      <c r="G24" s="587">
        <v>2.822108481023208E-2</v>
      </c>
      <c r="H24" s="588">
        <v>8.6815138701534525E-2</v>
      </c>
      <c r="K24" s="467"/>
      <c r="L24" s="1850" t="s">
        <v>626</v>
      </c>
      <c r="M24" s="1851"/>
      <c r="N24" s="458">
        <v>6530</v>
      </c>
      <c r="O24" s="459">
        <v>45924</v>
      </c>
      <c r="P24" s="459">
        <v>3233</v>
      </c>
      <c r="Q24" s="1203">
        <v>-0.92960108004529218</v>
      </c>
      <c r="R24" s="588">
        <v>-0.50490045941807049</v>
      </c>
      <c r="S24" s="720">
        <v>9526</v>
      </c>
      <c r="T24" s="720">
        <v>43621</v>
      </c>
      <c r="U24" s="1343">
        <v>3.5791517950871299</v>
      </c>
    </row>
    <row r="25" spans="1:21" ht="16.5">
      <c r="A25" s="1837"/>
      <c r="B25" s="1838"/>
      <c r="C25" s="1839"/>
      <c r="D25" s="465"/>
      <c r="E25" s="465"/>
      <c r="F25" s="466"/>
      <c r="G25" s="587"/>
      <c r="H25" s="588"/>
      <c r="K25" s="467"/>
      <c r="L25" s="1838" t="s">
        <v>627</v>
      </c>
      <c r="M25" s="1839"/>
      <c r="N25" s="458">
        <v>39498</v>
      </c>
      <c r="O25" s="459">
        <v>62923</v>
      </c>
      <c r="P25" s="459">
        <v>52258</v>
      </c>
      <c r="Q25" s="1203">
        <v>-0.16949287224067511</v>
      </c>
      <c r="R25" s="588">
        <v>0.32305433186490456</v>
      </c>
      <c r="S25" s="720">
        <v>192463</v>
      </c>
      <c r="T25" s="720">
        <v>189172</v>
      </c>
      <c r="U25" s="1343">
        <v>-1.7099390532206191E-2</v>
      </c>
    </row>
    <row r="26" spans="1:21" ht="15" customHeight="1">
      <c r="A26" s="1837" t="s">
        <v>628</v>
      </c>
      <c r="B26" s="1838"/>
      <c r="C26" s="1839"/>
      <c r="D26" s="459">
        <v>729059</v>
      </c>
      <c r="E26" s="459">
        <v>921851</v>
      </c>
      <c r="F26" s="460">
        <v>981508</v>
      </c>
      <c r="G26" s="587">
        <v>6.4714362733239966E-2</v>
      </c>
      <c r="H26" s="588">
        <v>0.34626690020972239</v>
      </c>
      <c r="K26" s="457"/>
      <c r="L26" s="921" t="s">
        <v>629</v>
      </c>
      <c r="M26" s="476"/>
      <c r="N26" s="469">
        <v>1102766</v>
      </c>
      <c r="O26" s="470">
        <v>1191694</v>
      </c>
      <c r="P26" s="470">
        <v>1238683</v>
      </c>
      <c r="Q26" s="1204">
        <v>3.9430424253205941E-2</v>
      </c>
      <c r="R26" s="591">
        <v>0.12325098887706004</v>
      </c>
      <c r="S26" s="721">
        <v>3076684</v>
      </c>
      <c r="T26" s="721">
        <v>3624907</v>
      </c>
      <c r="U26" s="1344">
        <v>0.17818632007707</v>
      </c>
    </row>
    <row r="27" spans="1:21" ht="15" customHeight="1">
      <c r="A27" s="1837" t="s">
        <v>630</v>
      </c>
      <c r="B27" s="1838"/>
      <c r="C27" s="1839"/>
      <c r="D27" s="459">
        <v>833039</v>
      </c>
      <c r="E27" s="459">
        <v>1043042</v>
      </c>
      <c r="F27" s="460">
        <v>1097493</v>
      </c>
      <c r="G27" s="587">
        <v>5.2204033969868904E-2</v>
      </c>
      <c r="H27" s="588">
        <v>0.31745692578618767</v>
      </c>
      <c r="K27" s="1852"/>
      <c r="L27" s="1853"/>
      <c r="M27" s="1854"/>
      <c r="N27" s="464"/>
      <c r="O27" s="465"/>
      <c r="P27" s="465"/>
      <c r="Q27" s="1203"/>
      <c r="R27" s="588"/>
      <c r="S27" s="483"/>
      <c r="T27" s="483"/>
      <c r="U27" s="1343"/>
    </row>
    <row r="28" spans="1:21" ht="15" customHeight="1">
      <c r="A28" s="1837" t="s">
        <v>631</v>
      </c>
      <c r="B28" s="1838"/>
      <c r="C28" s="1839"/>
      <c r="D28" s="459">
        <v>801480</v>
      </c>
      <c r="E28" s="459">
        <v>780824</v>
      </c>
      <c r="F28" s="460">
        <v>801531</v>
      </c>
      <c r="G28" s="587">
        <v>2.6519420509615484E-2</v>
      </c>
      <c r="H28" s="588">
        <v>6.3632280281479263E-5</v>
      </c>
      <c r="K28" s="1852" t="s">
        <v>45</v>
      </c>
      <c r="L28" s="1853"/>
      <c r="M28" s="1854"/>
      <c r="N28" s="464"/>
      <c r="O28" s="465"/>
      <c r="P28" s="465"/>
      <c r="Q28" s="1203"/>
      <c r="R28" s="588"/>
      <c r="S28" s="483"/>
      <c r="T28" s="483"/>
      <c r="U28" s="1343"/>
    </row>
    <row r="29" spans="1:21" ht="17.149999999999999" customHeight="1">
      <c r="A29" s="1837" t="s">
        <v>632</v>
      </c>
      <c r="B29" s="1838"/>
      <c r="C29" s="1839"/>
      <c r="D29" s="459">
        <v>2073864</v>
      </c>
      <c r="E29" s="459">
        <v>1944127</v>
      </c>
      <c r="F29" s="460">
        <v>1911478</v>
      </c>
      <c r="G29" s="587">
        <v>-1.6793655970006073E-2</v>
      </c>
      <c r="H29" s="588">
        <v>-7.830118079102584E-2</v>
      </c>
      <c r="K29" s="467"/>
      <c r="L29" s="1850" t="s">
        <v>367</v>
      </c>
      <c r="M29" s="1851"/>
      <c r="N29" s="458">
        <v>595394</v>
      </c>
      <c r="O29" s="459">
        <v>639944</v>
      </c>
      <c r="P29" s="459">
        <v>675571</v>
      </c>
      <c r="Q29" s="1203">
        <v>5.5672058805145447E-2</v>
      </c>
      <c r="R29" s="588">
        <v>0.13466208930556908</v>
      </c>
      <c r="S29" s="720">
        <v>1775390</v>
      </c>
      <c r="T29" s="720">
        <v>1959443</v>
      </c>
      <c r="U29" s="1343">
        <v>0.10366905299680633</v>
      </c>
    </row>
    <row r="30" spans="1:21">
      <c r="A30" s="1837" t="s">
        <v>633</v>
      </c>
      <c r="B30" s="1838"/>
      <c r="C30" s="1839"/>
      <c r="D30" s="459">
        <v>256238</v>
      </c>
      <c r="E30" s="459">
        <v>558934</v>
      </c>
      <c r="F30" s="460">
        <v>776863</v>
      </c>
      <c r="G30" s="587">
        <v>0.3899011332286102</v>
      </c>
      <c r="H30" s="588">
        <v>2.0318024648959172</v>
      </c>
      <c r="K30" s="467"/>
      <c r="L30" s="1850" t="s">
        <v>368</v>
      </c>
      <c r="M30" s="1851"/>
      <c r="N30" s="458">
        <v>-513091</v>
      </c>
      <c r="O30" s="459">
        <v>-691335</v>
      </c>
      <c r="P30" s="459">
        <v>-517951</v>
      </c>
      <c r="Q30" s="1203">
        <v>-0.25079592382853466</v>
      </c>
      <c r="R30" s="588">
        <v>9.4720039914946864E-3</v>
      </c>
      <c r="S30" s="720">
        <v>-1215376</v>
      </c>
      <c r="T30" s="720">
        <v>-1832639</v>
      </c>
      <c r="U30" s="1343">
        <v>0.50787822040257502</v>
      </c>
    </row>
    <row r="31" spans="1:21" ht="17.149999999999999" customHeight="1">
      <c r="A31" s="1837" t="s">
        <v>634</v>
      </c>
      <c r="B31" s="1838"/>
      <c r="C31" s="1839"/>
      <c r="D31" s="459">
        <v>627786</v>
      </c>
      <c r="E31" s="459">
        <v>627683</v>
      </c>
      <c r="F31" s="460">
        <v>648041</v>
      </c>
      <c r="G31" s="587">
        <v>3.2433569174248784E-2</v>
      </c>
      <c r="H31" s="588">
        <v>3.2264179194821163E-2</v>
      </c>
      <c r="K31" s="467"/>
      <c r="L31" s="1850" t="s">
        <v>635</v>
      </c>
      <c r="M31" s="1851"/>
      <c r="N31" s="458">
        <v>-86643</v>
      </c>
      <c r="O31" s="459">
        <v>-84944</v>
      </c>
      <c r="P31" s="459">
        <v>-87416</v>
      </c>
      <c r="Q31" s="1203">
        <v>2.9101525711056696E-2</v>
      </c>
      <c r="R31" s="588">
        <v>8.9216670706231318E-3</v>
      </c>
      <c r="S31" s="720">
        <v>-286748</v>
      </c>
      <c r="T31" s="720">
        <v>-258182</v>
      </c>
      <c r="U31" s="1343">
        <v>-9.9620572767726359E-2</v>
      </c>
    </row>
    <row r="32" spans="1:21" ht="15" customHeight="1">
      <c r="A32" s="1837" t="s">
        <v>636</v>
      </c>
      <c r="B32" s="1838"/>
      <c r="C32" s="1839"/>
      <c r="D32" s="459">
        <v>2474665</v>
      </c>
      <c r="E32" s="459">
        <v>2647676</v>
      </c>
      <c r="F32" s="460">
        <v>2682216</v>
      </c>
      <c r="G32" s="587">
        <v>1.3045402836298702E-2</v>
      </c>
      <c r="H32" s="588">
        <v>8.3870342046297175E-2</v>
      </c>
      <c r="K32" s="457"/>
      <c r="L32" s="1205" t="s">
        <v>370</v>
      </c>
      <c r="M32" s="476"/>
      <c r="N32" s="469">
        <v>-4340</v>
      </c>
      <c r="O32" s="470">
        <v>-136335</v>
      </c>
      <c r="P32" s="470">
        <v>70204</v>
      </c>
      <c r="Q32" s="1204" t="s">
        <v>46</v>
      </c>
      <c r="R32" s="591" t="s">
        <v>46</v>
      </c>
      <c r="S32" s="721">
        <v>273266</v>
      </c>
      <c r="T32" s="721">
        <v>-131378</v>
      </c>
      <c r="U32" s="1344">
        <v>-1.4807696530120835</v>
      </c>
    </row>
    <row r="33" spans="1:21" ht="15" customHeight="1">
      <c r="A33" s="1837" t="s">
        <v>637</v>
      </c>
      <c r="B33" s="1838"/>
      <c r="C33" s="1839"/>
      <c r="D33" s="459">
        <v>7780221</v>
      </c>
      <c r="E33" s="459">
        <v>8455556</v>
      </c>
      <c r="F33" s="460">
        <v>9995835</v>
      </c>
      <c r="G33" s="587">
        <v>0.18216176440674037</v>
      </c>
      <c r="H33" s="588">
        <v>0.28477520111575239</v>
      </c>
      <c r="K33" s="1840"/>
      <c r="L33" s="1841"/>
      <c r="M33" s="1842"/>
      <c r="N33" s="464"/>
      <c r="O33" s="465"/>
      <c r="P33" s="465"/>
      <c r="Q33" s="461"/>
      <c r="R33" s="462"/>
      <c r="S33" s="483"/>
      <c r="T33" s="483"/>
      <c r="U33" s="1343"/>
    </row>
    <row r="34" spans="1:21">
      <c r="A34" s="1837"/>
      <c r="B34" s="1838"/>
      <c r="C34" s="1839"/>
      <c r="D34" s="465"/>
      <c r="E34" s="465"/>
      <c r="F34" s="466"/>
      <c r="G34" s="587"/>
      <c r="H34" s="588"/>
      <c r="K34" s="1852" t="s">
        <v>638</v>
      </c>
      <c r="L34" s="1853"/>
      <c r="M34" s="1854"/>
      <c r="N34" s="464"/>
      <c r="O34" s="465"/>
      <c r="P34" s="465"/>
      <c r="Q34" s="1203"/>
      <c r="R34" s="588"/>
      <c r="S34" s="483"/>
      <c r="T34" s="483"/>
      <c r="U34" s="1343"/>
    </row>
    <row r="35" spans="1:21" ht="15" customHeight="1">
      <c r="A35" s="1843" t="s">
        <v>639</v>
      </c>
      <c r="B35" s="1844"/>
      <c r="C35" s="1845"/>
      <c r="D35" s="470">
        <v>231676741</v>
      </c>
      <c r="E35" s="470">
        <v>245028230</v>
      </c>
      <c r="F35" s="471">
        <v>251542391</v>
      </c>
      <c r="G35" s="590">
        <v>2.658534896162781E-2</v>
      </c>
      <c r="H35" s="591">
        <v>8.5747278359721055E-2</v>
      </c>
      <c r="K35" s="467"/>
      <c r="L35" s="1850" t="s">
        <v>640</v>
      </c>
      <c r="M35" s="1851"/>
      <c r="N35" s="458">
        <v>-803438</v>
      </c>
      <c r="O35" s="459">
        <v>-882177</v>
      </c>
      <c r="P35" s="459">
        <v>-915564</v>
      </c>
      <c r="Q35" s="1203">
        <v>3.7846146521616407E-2</v>
      </c>
      <c r="R35" s="588">
        <v>0.13955775056693859</v>
      </c>
      <c r="S35" s="720">
        <v>-2520618</v>
      </c>
      <c r="T35" s="720">
        <v>-2655300</v>
      </c>
      <c r="U35" s="1343">
        <v>5.3432134500348727E-2</v>
      </c>
    </row>
    <row r="36" spans="1:21" ht="16.5">
      <c r="A36" s="1837"/>
      <c r="B36" s="1838"/>
      <c r="C36" s="1839"/>
      <c r="D36" s="465"/>
      <c r="E36" s="465"/>
      <c r="F36" s="466"/>
      <c r="G36" s="587"/>
      <c r="H36" s="588"/>
      <c r="K36" s="467"/>
      <c r="L36" s="1838" t="s">
        <v>641</v>
      </c>
      <c r="M36" s="1839"/>
      <c r="N36" s="458">
        <v>-591212</v>
      </c>
      <c r="O36" s="459">
        <v>-672805</v>
      </c>
      <c r="P36" s="459">
        <v>-803156</v>
      </c>
      <c r="Q36" s="1203">
        <v>0.19374261487355177</v>
      </c>
      <c r="R36" s="588">
        <v>0.35849069369363273</v>
      </c>
      <c r="S36" s="720">
        <v>-1644010</v>
      </c>
      <c r="T36" s="720">
        <v>-2056803</v>
      </c>
      <c r="U36" s="1343">
        <v>0.25108910529741302</v>
      </c>
    </row>
    <row r="37" spans="1:21" ht="16.5">
      <c r="A37" s="1880" t="s">
        <v>642</v>
      </c>
      <c r="B37" s="1881"/>
      <c r="C37" s="1882"/>
      <c r="D37" s="465"/>
      <c r="E37" s="465"/>
      <c r="F37" s="466"/>
      <c r="G37" s="587"/>
      <c r="H37" s="588"/>
      <c r="K37" s="467"/>
      <c r="L37" s="1850" t="s">
        <v>643</v>
      </c>
      <c r="M37" s="1851"/>
      <c r="N37" s="458">
        <v>-166105</v>
      </c>
      <c r="O37" s="459">
        <v>-163869</v>
      </c>
      <c r="P37" s="459">
        <v>-170960</v>
      </c>
      <c r="Q37" s="1203">
        <v>4.3272370002868148E-2</v>
      </c>
      <c r="R37" s="588">
        <v>2.9228500045152164E-2</v>
      </c>
      <c r="S37" s="720">
        <v>-505374</v>
      </c>
      <c r="T37" s="720">
        <v>-501594</v>
      </c>
      <c r="U37" s="1343">
        <v>-7.4796091607403628E-3</v>
      </c>
    </row>
    <row r="38" spans="1:21" ht="15" customHeight="1">
      <c r="A38" s="1840" t="s">
        <v>55</v>
      </c>
      <c r="B38" s="1841"/>
      <c r="C38" s="1842"/>
      <c r="D38" s="465"/>
      <c r="E38" s="465"/>
      <c r="F38" s="466"/>
      <c r="G38" s="587"/>
      <c r="H38" s="588"/>
      <c r="K38" s="467"/>
      <c r="L38" s="1838" t="s">
        <v>644</v>
      </c>
      <c r="M38" s="1839"/>
      <c r="N38" s="501">
        <v>-63978</v>
      </c>
      <c r="O38" s="1339" t="s">
        <v>222</v>
      </c>
      <c r="P38" s="1339" t="s">
        <v>222</v>
      </c>
      <c r="Q38" s="1203" t="s">
        <v>46</v>
      </c>
      <c r="R38" s="588" t="s">
        <v>46</v>
      </c>
      <c r="S38" s="899">
        <v>-63978</v>
      </c>
      <c r="T38" s="1339" t="s">
        <v>222</v>
      </c>
      <c r="U38" s="1343" t="s">
        <v>46</v>
      </c>
    </row>
    <row r="39" spans="1:21">
      <c r="A39" s="480"/>
      <c r="B39" s="1838" t="s">
        <v>613</v>
      </c>
      <c r="C39" s="1839"/>
      <c r="D39" s="459">
        <v>45680396</v>
      </c>
      <c r="E39" s="459">
        <v>52879988</v>
      </c>
      <c r="F39" s="460">
        <v>54546530</v>
      </c>
      <c r="G39" s="587">
        <v>3.151555178113883E-2</v>
      </c>
      <c r="H39" s="588">
        <v>0.19409056786635562</v>
      </c>
      <c r="K39" s="467"/>
      <c r="L39" s="1812" t="s">
        <v>381</v>
      </c>
      <c r="M39" s="1863"/>
      <c r="N39" s="458">
        <v>-10566</v>
      </c>
      <c r="O39" s="459">
        <v>-8879</v>
      </c>
      <c r="P39" s="459">
        <v>-10426</v>
      </c>
      <c r="Q39" s="1203">
        <v>0.17423133235724744</v>
      </c>
      <c r="R39" s="588">
        <v>-1.3250047321597578E-2</v>
      </c>
      <c r="S39" s="720">
        <v>-34940</v>
      </c>
      <c r="T39" s="720">
        <v>-33211</v>
      </c>
      <c r="U39" s="1343">
        <v>-4.9484831139095589E-2</v>
      </c>
    </row>
    <row r="40" spans="1:21" ht="15" customHeight="1">
      <c r="A40" s="480"/>
      <c r="B40" s="1838" t="s">
        <v>615</v>
      </c>
      <c r="C40" s="1839"/>
      <c r="D40" s="459">
        <v>91522278</v>
      </c>
      <c r="E40" s="459">
        <v>96281815</v>
      </c>
      <c r="F40" s="460">
        <v>98001838</v>
      </c>
      <c r="G40" s="587">
        <v>1.786446381385727E-2</v>
      </c>
      <c r="H40" s="588">
        <v>7.079762590699501E-2</v>
      </c>
      <c r="K40" s="467"/>
      <c r="L40" s="1850" t="s">
        <v>645</v>
      </c>
      <c r="M40" s="1851"/>
      <c r="N40" s="458">
        <v>-166710</v>
      </c>
      <c r="O40" s="459">
        <v>-132717</v>
      </c>
      <c r="P40" s="459">
        <v>-77688</v>
      </c>
      <c r="Q40" s="1203">
        <v>-0.41463414634146339</v>
      </c>
      <c r="R40" s="588">
        <v>-0.53399316177793776</v>
      </c>
      <c r="S40" s="720">
        <v>-440793</v>
      </c>
      <c r="T40" s="720">
        <v>-271604</v>
      </c>
      <c r="U40" s="1343">
        <v>-0.38382869056450536</v>
      </c>
    </row>
    <row r="41" spans="1:21">
      <c r="A41" s="480"/>
      <c r="B41" s="1841" t="s">
        <v>646</v>
      </c>
      <c r="C41" s="1842"/>
      <c r="D41" s="459">
        <v>137202674</v>
      </c>
      <c r="E41" s="459">
        <v>149161803</v>
      </c>
      <c r="F41" s="460">
        <v>152548368</v>
      </c>
      <c r="G41" s="587">
        <v>2.2703969326517193E-2</v>
      </c>
      <c r="H41" s="588">
        <v>0.11184690175936367</v>
      </c>
      <c r="K41" s="457"/>
      <c r="L41" s="598" t="s">
        <v>638</v>
      </c>
      <c r="M41" s="599"/>
      <c r="N41" s="469">
        <v>-1802009</v>
      </c>
      <c r="O41" s="470">
        <v>-1860447</v>
      </c>
      <c r="P41" s="470">
        <v>-1977794</v>
      </c>
      <c r="Q41" s="1204">
        <v>6.307462668917739E-2</v>
      </c>
      <c r="R41" s="591">
        <v>9.7549457300157766E-2</v>
      </c>
      <c r="S41" s="721">
        <v>-5209713</v>
      </c>
      <c r="T41" s="721">
        <v>-5518512</v>
      </c>
      <c r="U41" s="1344">
        <v>5.9273706632207955E-2</v>
      </c>
    </row>
    <row r="42" spans="1:21">
      <c r="A42" s="1837"/>
      <c r="B42" s="1838"/>
      <c r="C42" s="1839"/>
      <c r="D42" s="465"/>
      <c r="E42" s="465"/>
      <c r="F42" s="466"/>
      <c r="G42" s="587"/>
      <c r="H42" s="588"/>
      <c r="K42" s="1840"/>
      <c r="L42" s="1841"/>
      <c r="M42" s="1842"/>
      <c r="N42" s="464"/>
      <c r="O42" s="465"/>
      <c r="P42" s="465"/>
      <c r="Q42" s="461"/>
      <c r="R42" s="462"/>
      <c r="S42" s="483"/>
      <c r="T42" s="483"/>
      <c r="U42" s="1343"/>
    </row>
    <row r="43" spans="1:21" ht="15" customHeight="1">
      <c r="A43" s="1837" t="s">
        <v>647</v>
      </c>
      <c r="B43" s="1838"/>
      <c r="C43" s="1839"/>
      <c r="D43" s="459">
        <v>27778922</v>
      </c>
      <c r="E43" s="459">
        <v>25963227</v>
      </c>
      <c r="F43" s="460">
        <v>23363030</v>
      </c>
      <c r="G43" s="587">
        <v>-0.10014922259085898</v>
      </c>
      <c r="H43" s="588">
        <v>-0.15896556389049221</v>
      </c>
      <c r="K43" s="1864" t="s">
        <v>48</v>
      </c>
      <c r="L43" s="1865"/>
      <c r="M43" s="1866"/>
      <c r="N43" s="469">
        <v>152417</v>
      </c>
      <c r="O43" s="470">
        <v>1140574</v>
      </c>
      <c r="P43" s="470">
        <v>1618387</v>
      </c>
      <c r="Q43" s="1204">
        <v>0.41892327898058346</v>
      </c>
      <c r="R43" s="591">
        <v>9.618152830720982</v>
      </c>
      <c r="S43" s="721">
        <v>-544824</v>
      </c>
      <c r="T43" s="721">
        <v>3773709</v>
      </c>
      <c r="U43" s="1344">
        <v>-7.9264735033698956</v>
      </c>
    </row>
    <row r="44" spans="1:21" ht="15" customHeight="1">
      <c r="A44" s="480"/>
      <c r="B44" s="1838" t="s">
        <v>231</v>
      </c>
      <c r="C44" s="1839"/>
      <c r="D44" s="459">
        <v>25344724</v>
      </c>
      <c r="E44" s="459">
        <v>23329990</v>
      </c>
      <c r="F44" s="460">
        <v>20746109</v>
      </c>
      <c r="G44" s="587">
        <v>-0.11075362655534786</v>
      </c>
      <c r="H44" s="588">
        <v>-0.18144269395081991</v>
      </c>
      <c r="K44" s="1864"/>
      <c r="L44" s="1865"/>
      <c r="M44" s="1866"/>
      <c r="N44" s="464"/>
      <c r="O44" s="465"/>
      <c r="P44" s="465"/>
      <c r="Q44" s="1203"/>
      <c r="R44" s="588"/>
      <c r="S44" s="483"/>
      <c r="T44" s="483"/>
      <c r="U44" s="1343"/>
    </row>
    <row r="45" spans="1:21">
      <c r="A45" s="480"/>
      <c r="B45" s="1838" t="s">
        <v>648</v>
      </c>
      <c r="C45" s="1839"/>
      <c r="D45" s="459">
        <v>1204487</v>
      </c>
      <c r="E45" s="459">
        <v>1276678.3399999999</v>
      </c>
      <c r="F45" s="460">
        <v>1330810.794</v>
      </c>
      <c r="G45" s="587">
        <v>4.2401012301971186E-2</v>
      </c>
      <c r="H45" s="588">
        <v>0.10487767323350106</v>
      </c>
      <c r="K45" s="467"/>
      <c r="L45" s="1850" t="s">
        <v>49</v>
      </c>
      <c r="M45" s="1851"/>
      <c r="N45" s="458">
        <v>-55829</v>
      </c>
      <c r="O45" s="459">
        <v>-423491</v>
      </c>
      <c r="P45" s="459">
        <v>-428037</v>
      </c>
      <c r="Q45" s="1203">
        <v>1.0734584678304852E-2</v>
      </c>
      <c r="R45" s="588">
        <v>6.6669293736230273</v>
      </c>
      <c r="S45" s="720">
        <v>213151</v>
      </c>
      <c r="T45" s="720">
        <v>-1189127</v>
      </c>
      <c r="U45" s="1343" t="s">
        <v>46</v>
      </c>
    </row>
    <row r="46" spans="1:21">
      <c r="A46" s="480"/>
      <c r="B46" s="1838" t="s">
        <v>649</v>
      </c>
      <c r="C46" s="1839"/>
      <c r="D46" s="459">
        <v>1229711</v>
      </c>
      <c r="E46" s="459">
        <v>1356558.6600000001</v>
      </c>
      <c r="F46" s="460">
        <v>1286110.206</v>
      </c>
      <c r="G46" s="587">
        <v>-5.1931741750113579E-2</v>
      </c>
      <c r="H46" s="588">
        <v>4.5863789134194949E-2</v>
      </c>
      <c r="K46" s="1861"/>
      <c r="L46" s="1850"/>
      <c r="M46" s="1851"/>
      <c r="N46" s="464"/>
      <c r="O46" s="465"/>
      <c r="P46" s="465"/>
      <c r="Q46" s="1203"/>
      <c r="R46" s="588"/>
      <c r="S46" s="483"/>
      <c r="T46" s="483"/>
      <c r="U46" s="1343"/>
    </row>
    <row r="47" spans="1:21">
      <c r="A47" s="1837"/>
      <c r="B47" s="1838"/>
      <c r="C47" s="1839"/>
      <c r="D47" s="465"/>
      <c r="E47" s="465"/>
      <c r="F47" s="466"/>
      <c r="G47" s="587"/>
      <c r="H47" s="588"/>
      <c r="K47" s="1852" t="s">
        <v>50</v>
      </c>
      <c r="L47" s="1853"/>
      <c r="M47" s="1854"/>
      <c r="N47" s="469">
        <v>96588</v>
      </c>
      <c r="O47" s="470">
        <v>717083</v>
      </c>
      <c r="P47" s="470">
        <v>1190350</v>
      </c>
      <c r="Q47" s="1204">
        <v>0.65998915048885554</v>
      </c>
      <c r="R47" s="591">
        <v>11.323994699134468</v>
      </c>
      <c r="S47" s="721">
        <v>-331673</v>
      </c>
      <c r="T47" s="721">
        <v>2584582</v>
      </c>
      <c r="U47" s="1344">
        <v>-8.7925607450711993</v>
      </c>
    </row>
    <row r="48" spans="1:21" ht="15" customHeight="1">
      <c r="A48" s="1837" t="s">
        <v>230</v>
      </c>
      <c r="B48" s="1838"/>
      <c r="C48" s="1839"/>
      <c r="D48" s="459">
        <v>6601722</v>
      </c>
      <c r="E48" s="459">
        <v>6239161</v>
      </c>
      <c r="F48" s="460">
        <v>7466434</v>
      </c>
      <c r="G48" s="587">
        <v>0.19670481335551365</v>
      </c>
      <c r="H48" s="588">
        <v>0.13098279509497673</v>
      </c>
      <c r="K48" s="1861" t="s">
        <v>51</v>
      </c>
      <c r="L48" s="1850"/>
      <c r="M48" s="1851"/>
      <c r="N48" s="458">
        <v>-8018</v>
      </c>
      <c r="O48" s="459">
        <v>17614</v>
      </c>
      <c r="P48" s="459">
        <v>26651</v>
      </c>
      <c r="Q48" s="1203">
        <v>0.51305779493584647</v>
      </c>
      <c r="R48" s="588" t="s">
        <v>46</v>
      </c>
      <c r="S48" s="720">
        <v>-25163</v>
      </c>
      <c r="T48" s="720">
        <v>60616</v>
      </c>
      <c r="U48" s="1343" t="s">
        <v>46</v>
      </c>
    </row>
    <row r="49" spans="1:21" ht="15.9" customHeight="1" thickBot="1">
      <c r="A49" s="1837" t="s">
        <v>233</v>
      </c>
      <c r="B49" s="1838"/>
      <c r="C49" s="1839"/>
      <c r="D49" s="459">
        <v>16425832</v>
      </c>
      <c r="E49" s="459">
        <v>16951481</v>
      </c>
      <c r="F49" s="460">
        <v>17577630</v>
      </c>
      <c r="G49" s="587">
        <v>3.693771653344035E-2</v>
      </c>
      <c r="H49" s="588">
        <v>7.0121136025255826E-2</v>
      </c>
      <c r="K49" s="1886" t="s">
        <v>52</v>
      </c>
      <c r="L49" s="1887"/>
      <c r="M49" s="1888"/>
      <c r="N49" s="504">
        <v>104606</v>
      </c>
      <c r="O49" s="505">
        <v>699469</v>
      </c>
      <c r="P49" s="505">
        <v>1163699</v>
      </c>
      <c r="Q49" s="1206">
        <v>0.66368916992747351</v>
      </c>
      <c r="R49" s="1207">
        <v>10.124591323633444</v>
      </c>
      <c r="S49" s="724">
        <v>-306510</v>
      </c>
      <c r="T49" s="724">
        <v>2523966</v>
      </c>
      <c r="U49" s="1345" t="s">
        <v>46</v>
      </c>
    </row>
    <row r="50" spans="1:21" ht="15" customHeight="1">
      <c r="A50" s="1837" t="s">
        <v>650</v>
      </c>
      <c r="B50" s="1838"/>
      <c r="C50" s="1839"/>
      <c r="D50" s="459">
        <v>256238</v>
      </c>
      <c r="E50" s="459">
        <v>558934</v>
      </c>
      <c r="F50" s="460">
        <v>776863</v>
      </c>
      <c r="G50" s="587">
        <v>0.3899011332286102</v>
      </c>
      <c r="H50" s="588">
        <v>2.0318024648959172</v>
      </c>
    </row>
    <row r="51" spans="1:21" ht="15" customHeight="1">
      <c r="A51" s="1837" t="s">
        <v>651</v>
      </c>
      <c r="B51" s="1838"/>
      <c r="C51" s="1839"/>
      <c r="D51" s="459">
        <v>1982653</v>
      </c>
      <c r="E51" s="459">
        <v>2492303</v>
      </c>
      <c r="F51" s="460">
        <v>2583777</v>
      </c>
      <c r="G51" s="587">
        <v>3.6702599964771536E-2</v>
      </c>
      <c r="H51" s="588">
        <v>0.30319173350051676</v>
      </c>
      <c r="K51" s="1850"/>
      <c r="L51" s="1850"/>
      <c r="M51" s="1850"/>
      <c r="N51" s="483"/>
      <c r="O51" s="483"/>
      <c r="P51" s="483"/>
    </row>
    <row r="52" spans="1:21" ht="15" customHeight="1">
      <c r="A52" s="1837" t="s">
        <v>652</v>
      </c>
      <c r="B52" s="1838"/>
      <c r="C52" s="1839"/>
      <c r="D52" s="459">
        <v>9111195</v>
      </c>
      <c r="E52" s="459">
        <v>9664914</v>
      </c>
      <c r="F52" s="460">
        <v>9928912</v>
      </c>
      <c r="G52" s="587">
        <v>2.7315090439501064E-2</v>
      </c>
      <c r="H52" s="588">
        <v>8.974860048544675E-2</v>
      </c>
      <c r="K52" s="1867" t="s">
        <v>653</v>
      </c>
      <c r="L52" s="1867"/>
      <c r="M52" s="1867"/>
      <c r="N52" s="1867"/>
      <c r="O52" s="1867"/>
      <c r="P52" s="1867"/>
      <c r="Q52" s="1867"/>
      <c r="R52" s="1867"/>
      <c r="S52" s="1867"/>
      <c r="T52" s="1867"/>
      <c r="U52" s="1867"/>
    </row>
    <row r="53" spans="1:21" ht="15" customHeight="1">
      <c r="A53" s="1837" t="s">
        <v>654</v>
      </c>
      <c r="B53" s="1838"/>
      <c r="C53" s="1839"/>
      <c r="D53" s="459">
        <v>222194</v>
      </c>
      <c r="E53" s="459">
        <v>317185</v>
      </c>
      <c r="F53" s="460">
        <v>278220</v>
      </c>
      <c r="G53" s="587">
        <v>-0.12284628844365275</v>
      </c>
      <c r="H53" s="588">
        <v>0.25214902292591157</v>
      </c>
      <c r="K53" s="1208" t="s">
        <v>655</v>
      </c>
      <c r="L53" s="1209"/>
      <c r="M53" s="1209"/>
      <c r="N53" s="1210"/>
      <c r="O53" s="1210"/>
      <c r="P53" s="1210"/>
      <c r="Q53" s="1211"/>
      <c r="R53" s="1211"/>
      <c r="S53" s="1211"/>
      <c r="T53" s="1211"/>
      <c r="U53" s="1212"/>
    </row>
    <row r="54" spans="1:21" ht="33" customHeight="1">
      <c r="A54" s="1837" t="s">
        <v>656</v>
      </c>
      <c r="B54" s="1838"/>
      <c r="C54" s="1839"/>
      <c r="D54" s="459">
        <v>352889</v>
      </c>
      <c r="E54" s="459">
        <v>313256</v>
      </c>
      <c r="F54" s="460">
        <v>879177</v>
      </c>
      <c r="G54" s="587">
        <v>1.8065767295758102</v>
      </c>
      <c r="H54" s="588">
        <v>1.4913698075032091</v>
      </c>
      <c r="K54" s="1862"/>
      <c r="L54" s="1862"/>
      <c r="M54" s="1862"/>
      <c r="N54" s="483"/>
      <c r="O54" s="483"/>
      <c r="P54" s="483"/>
    </row>
    <row r="55" spans="1:21" ht="15" customHeight="1">
      <c r="A55" s="1837" t="s">
        <v>657</v>
      </c>
      <c r="B55" s="1838"/>
      <c r="C55" s="1839"/>
      <c r="D55" s="459">
        <v>7675618</v>
      </c>
      <c r="E55" s="459">
        <v>7789038</v>
      </c>
      <c r="F55" s="460">
        <v>10434536</v>
      </c>
      <c r="G55" s="587">
        <v>0.33964374034380113</v>
      </c>
      <c r="H55" s="588">
        <v>0.35943920085653036</v>
      </c>
      <c r="K55" s="1885"/>
      <c r="L55" s="1885"/>
      <c r="M55" s="1885"/>
      <c r="N55" s="483"/>
      <c r="O55" s="483"/>
      <c r="P55" s="483"/>
    </row>
    <row r="56" spans="1:21" ht="15" customHeight="1">
      <c r="A56" s="1837"/>
      <c r="B56" s="1838"/>
      <c r="C56" s="1839"/>
      <c r="D56" s="465"/>
      <c r="E56" s="465"/>
      <c r="F56" s="466"/>
      <c r="G56" s="587"/>
      <c r="H56" s="588"/>
      <c r="K56" s="1836"/>
      <c r="L56" s="1836"/>
      <c r="M56" s="1836"/>
      <c r="N56" s="1836"/>
      <c r="O56" s="1836"/>
      <c r="P56" s="1836"/>
    </row>
    <row r="57" spans="1:21" ht="33" customHeight="1">
      <c r="A57" s="1843" t="s">
        <v>658</v>
      </c>
      <c r="B57" s="1844"/>
      <c r="C57" s="1845"/>
      <c r="D57" s="470">
        <v>207609937</v>
      </c>
      <c r="E57" s="470">
        <v>219451302</v>
      </c>
      <c r="F57" s="471">
        <v>225836947</v>
      </c>
      <c r="G57" s="590">
        <v>2.9098232463437377E-2</v>
      </c>
      <c r="H57" s="591">
        <v>8.7794497042788466E-2</v>
      </c>
      <c r="K57" s="1836"/>
      <c r="L57" s="1836"/>
      <c r="M57" s="1836"/>
      <c r="N57" s="1836"/>
      <c r="O57" s="1836"/>
      <c r="P57" s="1836"/>
    </row>
    <row r="58" spans="1:21" ht="27" customHeight="1">
      <c r="A58" s="1837"/>
      <c r="B58" s="1838"/>
      <c r="C58" s="1839"/>
      <c r="D58" s="465"/>
      <c r="E58" s="465"/>
      <c r="F58" s="466"/>
      <c r="G58" s="587"/>
      <c r="H58" s="588"/>
      <c r="K58" s="1836"/>
      <c r="L58" s="1836"/>
      <c r="M58" s="1836"/>
      <c r="N58" s="1836"/>
      <c r="O58" s="1836"/>
      <c r="P58" s="1836"/>
    </row>
    <row r="59" spans="1:21" ht="15" customHeight="1">
      <c r="A59" s="1840" t="s">
        <v>56</v>
      </c>
      <c r="B59" s="1841"/>
      <c r="C59" s="1842"/>
      <c r="D59" s="470">
        <v>23594717</v>
      </c>
      <c r="E59" s="470">
        <v>25073706</v>
      </c>
      <c r="F59" s="471">
        <v>25192569</v>
      </c>
      <c r="G59" s="590">
        <v>4.7405437393259692E-3</v>
      </c>
      <c r="H59" s="591">
        <v>6.7720752912611745E-2</v>
      </c>
    </row>
    <row r="60" spans="1:21" ht="15" customHeight="1">
      <c r="A60" s="1213" t="s">
        <v>659</v>
      </c>
      <c r="B60" s="549"/>
      <c r="C60" s="1214"/>
      <c r="D60" s="459">
        <v>1318993</v>
      </c>
      <c r="E60" s="459">
        <v>1318993</v>
      </c>
      <c r="F60" s="460">
        <v>1318993</v>
      </c>
      <c r="G60" s="587">
        <v>0</v>
      </c>
      <c r="H60" s="588">
        <v>0</v>
      </c>
    </row>
    <row r="61" spans="1:21" ht="15" customHeight="1">
      <c r="A61" s="1213" t="s">
        <v>660</v>
      </c>
      <c r="B61" s="549"/>
      <c r="C61" s="1214"/>
      <c r="D61" s="459">
        <v>-209305</v>
      </c>
      <c r="E61" s="459">
        <v>-207756</v>
      </c>
      <c r="F61" s="460">
        <v>-207745</v>
      </c>
      <c r="G61" s="587">
        <v>-5.2946725966999749E-5</v>
      </c>
      <c r="H61" s="588">
        <v>-7.4532380975131981E-3</v>
      </c>
    </row>
    <row r="62" spans="1:21" ht="15" customHeight="1">
      <c r="A62" s="1213" t="s">
        <v>661</v>
      </c>
      <c r="B62" s="922"/>
      <c r="C62" s="643"/>
      <c r="D62" s="459">
        <v>157767</v>
      </c>
      <c r="E62" s="459">
        <v>224103</v>
      </c>
      <c r="F62" s="460">
        <v>215071</v>
      </c>
      <c r="G62" s="587">
        <v>-4.0302896436013799E-2</v>
      </c>
      <c r="H62" s="588">
        <v>0.36321917764805062</v>
      </c>
    </row>
    <row r="63" spans="1:21" ht="15" customHeight="1">
      <c r="A63" s="555" t="s">
        <v>662</v>
      </c>
      <c r="B63" s="549"/>
      <c r="C63" s="1214"/>
      <c r="D63" s="459">
        <v>21405740</v>
      </c>
      <c r="E63" s="459">
        <v>21725663</v>
      </c>
      <c r="F63" s="460">
        <v>21350150</v>
      </c>
      <c r="G63" s="587">
        <v>-1.7284305661926173E-2</v>
      </c>
      <c r="H63" s="588">
        <v>-2.5969669817534923E-3</v>
      </c>
    </row>
    <row r="64" spans="1:21" ht="15" customHeight="1">
      <c r="A64" s="1213" t="s">
        <v>663</v>
      </c>
      <c r="B64" s="549"/>
      <c r="C64" s="1214"/>
      <c r="D64" s="459">
        <v>1224135</v>
      </c>
      <c r="E64" s="459">
        <v>677159</v>
      </c>
      <c r="F64" s="460">
        <v>19435</v>
      </c>
      <c r="G64" s="587">
        <v>-0.97129920742395803</v>
      </c>
      <c r="H64" s="588">
        <v>-0.98412348311256514</v>
      </c>
    </row>
    <row r="65" spans="1:8" ht="15" customHeight="1">
      <c r="A65" s="1213" t="s">
        <v>502</v>
      </c>
      <c r="B65" s="549"/>
      <c r="C65" s="1214"/>
      <c r="D65" s="459">
        <v>-302613</v>
      </c>
      <c r="E65" s="459">
        <v>1335544</v>
      </c>
      <c r="F65" s="460">
        <v>2496665</v>
      </c>
      <c r="G65" s="587">
        <v>0.86939928598383875</v>
      </c>
      <c r="H65" s="588">
        <v>-9.2503560653375771</v>
      </c>
    </row>
    <row r="66" spans="1:8">
      <c r="A66" s="1837"/>
      <c r="B66" s="1838"/>
      <c r="C66" s="1839"/>
      <c r="D66" s="465"/>
      <c r="E66" s="465"/>
      <c r="F66" s="466"/>
      <c r="G66" s="587"/>
      <c r="H66" s="588"/>
    </row>
    <row r="67" spans="1:8" ht="15" customHeight="1">
      <c r="A67" s="1837" t="s">
        <v>51</v>
      </c>
      <c r="B67" s="1838"/>
      <c r="C67" s="1839"/>
      <c r="D67" s="459">
        <v>472087</v>
      </c>
      <c r="E67" s="459">
        <v>503222</v>
      </c>
      <c r="F67" s="460">
        <v>512875</v>
      </c>
      <c r="G67" s="587">
        <v>1.9182388687299046E-2</v>
      </c>
      <c r="H67" s="588">
        <v>8.6399328937250969E-2</v>
      </c>
    </row>
    <row r="68" spans="1:8">
      <c r="A68" s="1837"/>
      <c r="B68" s="1838"/>
      <c r="C68" s="1839"/>
      <c r="D68" s="465"/>
      <c r="E68" s="465"/>
      <c r="F68" s="466"/>
      <c r="G68" s="587"/>
      <c r="H68" s="588"/>
    </row>
    <row r="69" spans="1:8" ht="15" customHeight="1">
      <c r="A69" s="1843" t="s">
        <v>664</v>
      </c>
      <c r="B69" s="1844"/>
      <c r="C69" s="1845"/>
      <c r="D69" s="470">
        <v>24066804</v>
      </c>
      <c r="E69" s="470">
        <v>25576928</v>
      </c>
      <c r="F69" s="471">
        <v>25705444</v>
      </c>
      <c r="G69" s="590">
        <v>5.0246847471283494E-3</v>
      </c>
      <c r="H69" s="591">
        <v>6.808714609550981E-2</v>
      </c>
    </row>
    <row r="70" spans="1:8">
      <c r="A70" s="608"/>
      <c r="B70" s="596"/>
      <c r="C70" s="609"/>
      <c r="D70" s="465"/>
      <c r="E70" s="465"/>
      <c r="F70" s="466"/>
      <c r="G70" s="587"/>
      <c r="H70" s="588"/>
    </row>
    <row r="71" spans="1:8" ht="15" customHeight="1">
      <c r="A71" s="1880" t="s">
        <v>665</v>
      </c>
      <c r="B71" s="1881"/>
      <c r="C71" s="1882"/>
      <c r="D71" s="470">
        <v>231676741</v>
      </c>
      <c r="E71" s="470">
        <v>245028230</v>
      </c>
      <c r="F71" s="471">
        <v>251542391</v>
      </c>
      <c r="G71" s="590">
        <v>2.658534896162781E-2</v>
      </c>
      <c r="H71" s="591">
        <v>8.5747278359721055E-2</v>
      </c>
    </row>
    <row r="72" spans="1:8">
      <c r="A72" s="1837"/>
      <c r="B72" s="1838"/>
      <c r="C72" s="1839"/>
      <c r="D72" s="465"/>
      <c r="E72" s="465"/>
      <c r="F72" s="466"/>
      <c r="G72" s="587"/>
      <c r="H72" s="588"/>
    </row>
    <row r="73" spans="1:8" ht="15" customHeight="1">
      <c r="A73" s="1840" t="s">
        <v>488</v>
      </c>
      <c r="B73" s="1841"/>
      <c r="C73" s="1842"/>
      <c r="D73" s="470">
        <v>131512273</v>
      </c>
      <c r="E73" s="470">
        <v>149828527</v>
      </c>
      <c r="F73" s="471">
        <v>154907974</v>
      </c>
      <c r="G73" s="590">
        <v>3.3901734881235268E-2</v>
      </c>
      <c r="H73" s="591">
        <v>0.17789747273244985</v>
      </c>
    </row>
    <row r="74" spans="1:8" ht="15" customHeight="1">
      <c r="A74" s="1837" t="s">
        <v>666</v>
      </c>
      <c r="B74" s="1838"/>
      <c r="C74" s="1839"/>
      <c r="D74" s="459">
        <v>18519960</v>
      </c>
      <c r="E74" s="459">
        <v>22723385</v>
      </c>
      <c r="F74" s="460">
        <v>22665879</v>
      </c>
      <c r="G74" s="587">
        <v>-2.5306969010118873E-3</v>
      </c>
      <c r="H74" s="588">
        <v>0.22386220056630793</v>
      </c>
    </row>
    <row r="75" spans="1:8" ht="15" customHeight="1">
      <c r="A75" s="1837" t="s">
        <v>667</v>
      </c>
      <c r="B75" s="1838"/>
      <c r="C75" s="1839"/>
      <c r="D75" s="459">
        <v>81926284</v>
      </c>
      <c r="E75" s="459">
        <v>91280633</v>
      </c>
      <c r="F75" s="460">
        <v>94165966</v>
      </c>
      <c r="G75" s="587">
        <v>3.16094762401571E-2</v>
      </c>
      <c r="H75" s="588">
        <v>0.14939872043995062</v>
      </c>
    </row>
    <row r="76" spans="1:8" ht="15.9" customHeight="1" thickBot="1">
      <c r="A76" s="1846" t="s">
        <v>668</v>
      </c>
      <c r="B76" s="1847"/>
      <c r="C76" s="1848"/>
      <c r="D76" s="601">
        <v>31066029</v>
      </c>
      <c r="E76" s="601">
        <v>35824509</v>
      </c>
      <c r="F76" s="602">
        <v>38076129</v>
      </c>
      <c r="G76" s="1215">
        <v>6.2851384787995276E-2</v>
      </c>
      <c r="H76" s="1216">
        <v>0.22565162737728725</v>
      </c>
    </row>
    <row r="77" spans="1:8">
      <c r="A77" s="1889"/>
      <c r="B77" s="1889"/>
      <c r="C77" s="481"/>
      <c r="D77" s="483"/>
      <c r="E77" s="483"/>
      <c r="F77" s="483"/>
      <c r="G77" s="483"/>
      <c r="H77" s="483"/>
    </row>
    <row r="78" spans="1:8" ht="19.25" customHeight="1">
      <c r="A78" s="1849" t="s">
        <v>669</v>
      </c>
      <c r="B78" s="1849"/>
      <c r="C78" s="1849"/>
      <c r="D78" s="1849"/>
      <c r="E78" s="1849"/>
      <c r="F78" s="1849"/>
      <c r="G78" s="1849"/>
      <c r="H78" s="1849"/>
    </row>
    <row r="79" spans="1:8" ht="15" customHeight="1">
      <c r="A79" s="1849"/>
      <c r="B79" s="1849"/>
      <c r="C79" s="1849"/>
      <c r="D79" s="1849"/>
      <c r="E79" s="1849"/>
      <c r="F79" s="1849"/>
      <c r="G79" s="1849"/>
      <c r="H79" s="1849"/>
    </row>
    <row r="80" spans="1:8" ht="29.15" customHeight="1">
      <c r="A80" s="1836"/>
      <c r="B80" s="1836"/>
      <c r="C80" s="1836"/>
      <c r="D80" s="1836"/>
      <c r="E80" s="1836"/>
      <c r="F80" s="1836"/>
      <c r="G80" s="1836"/>
      <c r="H80" s="1836"/>
    </row>
    <row r="81" spans="1:8" ht="44.15" customHeight="1">
      <c r="A81" s="1836"/>
      <c r="B81" s="1836"/>
      <c r="C81" s="1836"/>
      <c r="D81" s="1836"/>
      <c r="E81" s="1836"/>
      <c r="F81" s="1836"/>
      <c r="G81" s="1836"/>
      <c r="H81" s="1836"/>
    </row>
    <row r="82" spans="1:8" ht="15" customHeight="1">
      <c r="A82" s="1836"/>
      <c r="B82" s="1836"/>
      <c r="C82" s="1836"/>
      <c r="D82" s="1836"/>
      <c r="E82" s="1836"/>
      <c r="F82" s="1836"/>
      <c r="G82" s="1836"/>
      <c r="H82" s="1836"/>
    </row>
    <row r="83" spans="1:8">
      <c r="A83" s="1836"/>
      <c r="B83" s="1836"/>
      <c r="C83" s="1836"/>
      <c r="D83" s="1836"/>
      <c r="E83" s="1836"/>
      <c r="F83" s="1836"/>
      <c r="G83" s="1836"/>
      <c r="H83" s="1836"/>
    </row>
    <row r="84" spans="1:8" ht="32.15" customHeight="1">
      <c r="A84" s="1836"/>
      <c r="B84" s="1836"/>
      <c r="C84" s="1836"/>
      <c r="D84" s="1836"/>
      <c r="E84" s="1836"/>
      <c r="F84" s="1836"/>
      <c r="G84" s="1836"/>
      <c r="H84" s="1836"/>
    </row>
  </sheetData>
  <mergeCells count="132">
    <mergeCell ref="A4:C4"/>
    <mergeCell ref="K4:M4"/>
    <mergeCell ref="S5:T5"/>
    <mergeCell ref="N5:P5"/>
    <mergeCell ref="Q5:R5"/>
    <mergeCell ref="A84:H84"/>
    <mergeCell ref="K1:P1"/>
    <mergeCell ref="K2:P2"/>
    <mergeCell ref="K3:P3"/>
    <mergeCell ref="K55:M55"/>
    <mergeCell ref="K49:M49"/>
    <mergeCell ref="K51:M51"/>
    <mergeCell ref="A77:B77"/>
    <mergeCell ref="A69:C69"/>
    <mergeCell ref="A71:C71"/>
    <mergeCell ref="A67:C67"/>
    <mergeCell ref="A68:C68"/>
    <mergeCell ref="A72:C72"/>
    <mergeCell ref="A73:C73"/>
    <mergeCell ref="A74:C74"/>
    <mergeCell ref="A75:C75"/>
    <mergeCell ref="A66:C66"/>
    <mergeCell ref="A80:H80"/>
    <mergeCell ref="A81:H81"/>
    <mergeCell ref="A82:H82"/>
    <mergeCell ref="B21:C21"/>
    <mergeCell ref="B22:C22"/>
    <mergeCell ref="A78:H78"/>
    <mergeCell ref="A1:H1"/>
    <mergeCell ref="A2:H2"/>
    <mergeCell ref="A3:H3"/>
    <mergeCell ref="D5:F5"/>
    <mergeCell ref="G5:H5"/>
    <mergeCell ref="A6:C6"/>
    <mergeCell ref="A8:C8"/>
    <mergeCell ref="A11:C11"/>
    <mergeCell ref="A13:C13"/>
    <mergeCell ref="A14:C14"/>
    <mergeCell ref="A15:C15"/>
    <mergeCell ref="B23:C23"/>
    <mergeCell ref="A29:C29"/>
    <mergeCell ref="A30:C30"/>
    <mergeCell ref="A35:C35"/>
    <mergeCell ref="A37:C37"/>
    <mergeCell ref="B39:C39"/>
    <mergeCell ref="B40:C40"/>
    <mergeCell ref="A31:C31"/>
    <mergeCell ref="A32:C32"/>
    <mergeCell ref="A33:C33"/>
    <mergeCell ref="A34:C34"/>
    <mergeCell ref="K58:P58"/>
    <mergeCell ref="K57:P57"/>
    <mergeCell ref="K56:P56"/>
    <mergeCell ref="A7:C7"/>
    <mergeCell ref="B9:C9"/>
    <mergeCell ref="B10:C10"/>
    <mergeCell ref="A12:C12"/>
    <mergeCell ref="A16:C16"/>
    <mergeCell ref="A17:C17"/>
    <mergeCell ref="A18:C18"/>
    <mergeCell ref="A19:C19"/>
    <mergeCell ref="A20:C20"/>
    <mergeCell ref="A24:C24"/>
    <mergeCell ref="A25:C25"/>
    <mergeCell ref="A26:C26"/>
    <mergeCell ref="A27:C27"/>
    <mergeCell ref="A28:C28"/>
    <mergeCell ref="K12:M12"/>
    <mergeCell ref="K13:M13"/>
    <mergeCell ref="K14:M14"/>
    <mergeCell ref="K15:M15"/>
    <mergeCell ref="K16:M16"/>
    <mergeCell ref="K7:M7"/>
    <mergeCell ref="L8:M8"/>
    <mergeCell ref="L9:M9"/>
    <mergeCell ref="L10:M10"/>
    <mergeCell ref="K11:M11"/>
    <mergeCell ref="K54:M54"/>
    <mergeCell ref="L39:M39"/>
    <mergeCell ref="L40:M40"/>
    <mergeCell ref="K42:M42"/>
    <mergeCell ref="K43:M43"/>
    <mergeCell ref="K44:M44"/>
    <mergeCell ref="K34:M34"/>
    <mergeCell ref="L35:M35"/>
    <mergeCell ref="L36:M36"/>
    <mergeCell ref="L37:M37"/>
    <mergeCell ref="L38:M38"/>
    <mergeCell ref="K52:U52"/>
    <mergeCell ref="L45:M45"/>
    <mergeCell ref="K46:M46"/>
    <mergeCell ref="K47:M47"/>
    <mergeCell ref="K48:M48"/>
    <mergeCell ref="K28:M28"/>
    <mergeCell ref="L29:M29"/>
    <mergeCell ref="L30:M30"/>
    <mergeCell ref="L31:M31"/>
    <mergeCell ref="K33:M33"/>
    <mergeCell ref="L22:M22"/>
    <mergeCell ref="L23:M23"/>
    <mergeCell ref="L24:M24"/>
    <mergeCell ref="L25:M25"/>
    <mergeCell ref="K27:M27"/>
    <mergeCell ref="K17:M17"/>
    <mergeCell ref="K18:M18"/>
    <mergeCell ref="L19:M19"/>
    <mergeCell ref="L20:M20"/>
    <mergeCell ref="L21:M21"/>
    <mergeCell ref="A83:H83"/>
    <mergeCell ref="A52:C52"/>
    <mergeCell ref="A53:C53"/>
    <mergeCell ref="A54:C54"/>
    <mergeCell ref="A55:C55"/>
    <mergeCell ref="A56:C56"/>
    <mergeCell ref="A36:C36"/>
    <mergeCell ref="A38:C38"/>
    <mergeCell ref="A42:C42"/>
    <mergeCell ref="A43:C43"/>
    <mergeCell ref="A47:C47"/>
    <mergeCell ref="B41:C41"/>
    <mergeCell ref="B44:C44"/>
    <mergeCell ref="B45:C45"/>
    <mergeCell ref="B46:C46"/>
    <mergeCell ref="A48:C48"/>
    <mergeCell ref="A49:C49"/>
    <mergeCell ref="A50:C50"/>
    <mergeCell ref="A51:C51"/>
    <mergeCell ref="A57:C57"/>
    <mergeCell ref="A58:C58"/>
    <mergeCell ref="A59:C59"/>
    <mergeCell ref="A76:C76"/>
    <mergeCell ref="A79:H79"/>
  </mergeCells>
  <hyperlinks>
    <hyperlink ref="A4" location="Index!A1" display="Back to index" xr:uid="{2F1B3C9C-9637-445B-A717-345775DBAC24}"/>
    <hyperlink ref="K4" location="Index!A1" display="Back to index" xr:uid="{007B5265-B17C-44A8-BE5C-9BDD874CF22E}"/>
  </hyperlink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0CE75D-9D24-486D-B24A-C85170A2F6BA}">
  <sheetPr>
    <tabColor theme="2" tint="-9.9978637043366805E-2"/>
  </sheetPr>
  <dimension ref="A1:AC68"/>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67.453125" style="8" customWidth="1"/>
    <col min="2" max="2" width="14.36328125" style="8" bestFit="1" customWidth="1"/>
    <col min="3" max="6" width="13.54296875" style="8" customWidth="1"/>
    <col min="7" max="8" width="13.54296875" customWidth="1"/>
    <col min="9" max="9" width="16.90625" customWidth="1"/>
  </cols>
  <sheetData>
    <row r="1" spans="1:29" s="2" customFormat="1">
      <c r="A1" s="50" t="s">
        <v>27</v>
      </c>
      <c r="B1" s="1743" t="s">
        <v>28</v>
      </c>
      <c r="C1" s="1744"/>
      <c r="D1" s="1745"/>
      <c r="E1" s="1743" t="s">
        <v>29</v>
      </c>
      <c r="F1" s="1745"/>
      <c r="G1" s="1741" t="s">
        <v>30</v>
      </c>
      <c r="H1" s="1749"/>
      <c r="I1" s="1741" t="s">
        <v>29</v>
      </c>
    </row>
    <row r="2" spans="1:29" s="2" customFormat="1">
      <c r="A2" s="878" t="s">
        <v>31</v>
      </c>
      <c r="B2" s="1746"/>
      <c r="C2" s="1747"/>
      <c r="D2" s="1748"/>
      <c r="E2" s="1746"/>
      <c r="F2" s="1748"/>
      <c r="G2" s="1741"/>
      <c r="H2" s="1749"/>
      <c r="I2" s="1741"/>
    </row>
    <row r="3" spans="1:29" s="2" customFormat="1">
      <c r="A3" s="62" t="s">
        <v>32</v>
      </c>
      <c r="B3" s="182" t="s">
        <v>33</v>
      </c>
      <c r="C3" s="183" t="s">
        <v>34</v>
      </c>
      <c r="D3" s="184" t="s">
        <v>35</v>
      </c>
      <c r="E3" s="185" t="s">
        <v>36</v>
      </c>
      <c r="F3" s="186" t="s">
        <v>37</v>
      </c>
      <c r="G3" s="662" t="s">
        <v>38</v>
      </c>
      <c r="H3" s="663" t="s">
        <v>39</v>
      </c>
      <c r="I3" s="718" t="s">
        <v>40</v>
      </c>
      <c r="J3" s="6"/>
      <c r="K3" s="6"/>
      <c r="L3" s="6"/>
      <c r="M3" s="6"/>
      <c r="N3" s="6"/>
      <c r="O3" s="6"/>
      <c r="P3" s="6"/>
      <c r="Q3" s="6"/>
      <c r="R3" s="6"/>
      <c r="S3" s="6"/>
      <c r="T3" s="6"/>
      <c r="U3" s="6"/>
      <c r="V3" s="6"/>
      <c r="W3" s="6"/>
      <c r="X3" s="6"/>
      <c r="Y3" s="6"/>
      <c r="Z3" s="6"/>
      <c r="AA3" s="6"/>
      <c r="AB3" s="6"/>
      <c r="AC3" s="6"/>
    </row>
    <row r="4" spans="1:29" s="35" customFormat="1">
      <c r="A4" s="210" t="s">
        <v>41</v>
      </c>
      <c r="B4" s="791">
        <v>2161905</v>
      </c>
      <c r="C4" s="792">
        <v>2309042</v>
      </c>
      <c r="D4" s="793">
        <v>2451708</v>
      </c>
      <c r="E4" s="794">
        <v>6.1785796880264629E-2</v>
      </c>
      <c r="F4" s="794">
        <v>0.13404983105178073</v>
      </c>
      <c r="G4" s="795">
        <v>6502782</v>
      </c>
      <c r="H4" s="796">
        <v>6884133</v>
      </c>
      <c r="I4" s="797">
        <v>5.8644284861463912E-2</v>
      </c>
    </row>
    <row r="5" spans="1:29">
      <c r="A5" s="243" t="s">
        <v>42</v>
      </c>
      <c r="B5" s="798">
        <v>-1305905</v>
      </c>
      <c r="C5" s="799">
        <v>-363380</v>
      </c>
      <c r="D5" s="800">
        <v>-164414</v>
      </c>
      <c r="E5" s="801">
        <v>-0.54754251747481975</v>
      </c>
      <c r="F5" s="801">
        <v>-0.87409957079573175</v>
      </c>
      <c r="G5" s="795">
        <v>-5187843</v>
      </c>
      <c r="H5" s="796">
        <v>-1085441</v>
      </c>
      <c r="I5" s="797">
        <v>-0.79077219568903689</v>
      </c>
    </row>
    <row r="6" spans="1:29" ht="28">
      <c r="A6" s="374" t="s">
        <v>43</v>
      </c>
      <c r="B6" s="802">
        <v>856000</v>
      </c>
      <c r="C6" s="803">
        <v>1945662</v>
      </c>
      <c r="D6" s="804">
        <v>2287294</v>
      </c>
      <c r="E6" s="805">
        <v>0.17558650988712327</v>
      </c>
      <c r="F6" s="805">
        <v>1.6720724299065421</v>
      </c>
      <c r="G6" s="806">
        <v>1314939</v>
      </c>
      <c r="H6" s="807">
        <v>5798692</v>
      </c>
      <c r="I6" s="808">
        <v>3.409856274701716</v>
      </c>
    </row>
    <row r="7" spans="1:29">
      <c r="A7" s="100" t="s">
        <v>44</v>
      </c>
      <c r="B7" s="798">
        <v>1102766</v>
      </c>
      <c r="C7" s="799">
        <v>1191694</v>
      </c>
      <c r="D7" s="800">
        <v>1238683</v>
      </c>
      <c r="E7" s="801">
        <v>3.9430424253205941E-2</v>
      </c>
      <c r="F7" s="801">
        <v>0.12325098887706004</v>
      </c>
      <c r="G7" s="795">
        <v>3076684</v>
      </c>
      <c r="H7" s="796">
        <v>3624907</v>
      </c>
      <c r="I7" s="797">
        <v>0.17818632007707</v>
      </c>
    </row>
    <row r="8" spans="1:29">
      <c r="A8" s="100" t="s">
        <v>45</v>
      </c>
      <c r="B8" s="798">
        <v>-4340</v>
      </c>
      <c r="C8" s="799">
        <v>-136335</v>
      </c>
      <c r="D8" s="800">
        <v>70204</v>
      </c>
      <c r="E8" s="801" t="s">
        <v>46</v>
      </c>
      <c r="F8" s="801" t="s">
        <v>46</v>
      </c>
      <c r="G8" s="795">
        <v>273266</v>
      </c>
      <c r="H8" s="796">
        <v>-131378</v>
      </c>
      <c r="I8" s="797">
        <v>-1.4807696530120835</v>
      </c>
    </row>
    <row r="9" spans="1:29">
      <c r="A9" s="100" t="s">
        <v>47</v>
      </c>
      <c r="B9" s="798">
        <v>-1802009</v>
      </c>
      <c r="C9" s="799">
        <v>-1860447</v>
      </c>
      <c r="D9" s="800">
        <v>-1977794</v>
      </c>
      <c r="E9" s="801">
        <v>6.307462668917739E-2</v>
      </c>
      <c r="F9" s="801">
        <v>9.7549457300157766E-2</v>
      </c>
      <c r="G9" s="795">
        <v>-5209713</v>
      </c>
      <c r="H9" s="796">
        <v>-5518512</v>
      </c>
      <c r="I9" s="797">
        <v>5.9273706632207955E-2</v>
      </c>
    </row>
    <row r="10" spans="1:29">
      <c r="A10" s="245" t="s">
        <v>48</v>
      </c>
      <c r="B10" s="802">
        <v>152417</v>
      </c>
      <c r="C10" s="803">
        <v>1140574</v>
      </c>
      <c r="D10" s="804">
        <v>1618387</v>
      </c>
      <c r="E10" s="805">
        <v>0.41892327898058346</v>
      </c>
      <c r="F10" s="805">
        <v>9.618152830720982</v>
      </c>
      <c r="G10" s="806">
        <v>-544824</v>
      </c>
      <c r="H10" s="807">
        <v>3773709</v>
      </c>
      <c r="I10" s="808" t="s">
        <v>46</v>
      </c>
    </row>
    <row r="11" spans="1:29">
      <c r="A11" s="100" t="s">
        <v>49</v>
      </c>
      <c r="B11" s="798">
        <v>-55829</v>
      </c>
      <c r="C11" s="799">
        <v>-423491</v>
      </c>
      <c r="D11" s="800">
        <v>-428037</v>
      </c>
      <c r="E11" s="801">
        <v>1.0734584678304852E-2</v>
      </c>
      <c r="F11" s="801">
        <v>6.6669293736230273</v>
      </c>
      <c r="G11" s="795">
        <v>213151</v>
      </c>
      <c r="H11" s="796">
        <v>-1189127</v>
      </c>
      <c r="I11" s="797" t="s">
        <v>46</v>
      </c>
    </row>
    <row r="12" spans="1:29">
      <c r="A12" s="246" t="s">
        <v>50</v>
      </c>
      <c r="B12" s="802">
        <v>96588</v>
      </c>
      <c r="C12" s="803">
        <v>717083</v>
      </c>
      <c r="D12" s="804">
        <v>1190350</v>
      </c>
      <c r="E12" s="805">
        <v>0.65998915048885554</v>
      </c>
      <c r="F12" s="805">
        <v>11.323994699134468</v>
      </c>
      <c r="G12" s="806">
        <v>-331673</v>
      </c>
      <c r="H12" s="807">
        <v>2584582</v>
      </c>
      <c r="I12" s="808" t="s">
        <v>46</v>
      </c>
    </row>
    <row r="13" spans="1:29">
      <c r="A13" s="100" t="s">
        <v>51</v>
      </c>
      <c r="B13" s="798">
        <v>-8018</v>
      </c>
      <c r="C13" s="799">
        <v>17614</v>
      </c>
      <c r="D13" s="800">
        <v>26651</v>
      </c>
      <c r="E13" s="801">
        <v>0.51305779493584647</v>
      </c>
      <c r="F13" s="801" t="s">
        <v>46</v>
      </c>
      <c r="G13" s="795">
        <v>-25163</v>
      </c>
      <c r="H13" s="796">
        <v>60616</v>
      </c>
      <c r="I13" s="797" t="s">
        <v>46</v>
      </c>
    </row>
    <row r="14" spans="1:29">
      <c r="A14" s="246" t="s">
        <v>52</v>
      </c>
      <c r="B14" s="802">
        <v>104606</v>
      </c>
      <c r="C14" s="803">
        <v>699469</v>
      </c>
      <c r="D14" s="804">
        <v>1163699</v>
      </c>
      <c r="E14" s="805">
        <v>0.66368916992747351</v>
      </c>
      <c r="F14" s="805">
        <v>10.124591323633444</v>
      </c>
      <c r="G14" s="806">
        <v>-306510</v>
      </c>
      <c r="H14" s="807">
        <v>2523966</v>
      </c>
      <c r="I14" s="808" t="s">
        <v>46</v>
      </c>
    </row>
    <row r="15" spans="1:29" s="3" customFormat="1" ht="15" thickBot="1">
      <c r="A15" s="247" t="s">
        <v>53</v>
      </c>
      <c r="B15" s="809">
        <v>1.3114853246439584</v>
      </c>
      <c r="C15" s="810">
        <v>8.7695096700321677</v>
      </c>
      <c r="D15" s="811">
        <v>14.589738263606771</v>
      </c>
      <c r="E15" s="812">
        <v>0.66368916992747362</v>
      </c>
      <c r="F15" s="812">
        <v>10.124591323633444</v>
      </c>
      <c r="G15" s="1665">
        <v>-3.8428327902474018</v>
      </c>
      <c r="H15" s="1666">
        <v>31.643924525364831</v>
      </c>
      <c r="I15" s="813" t="s">
        <v>46</v>
      </c>
    </row>
    <row r="16" spans="1:29">
      <c r="A16" s="378" t="s">
        <v>54</v>
      </c>
      <c r="B16" s="814">
        <v>136148711</v>
      </c>
      <c r="C16" s="815">
        <v>143091752</v>
      </c>
      <c r="D16" s="800">
        <v>146551226</v>
      </c>
      <c r="E16" s="801">
        <v>2.4176613617813553E-2</v>
      </c>
      <c r="F16" s="801">
        <v>7.6405534239688835E-2</v>
      </c>
      <c r="G16" s="795">
        <v>136148711</v>
      </c>
      <c r="H16" s="796">
        <v>146551226</v>
      </c>
      <c r="I16" s="797">
        <v>7.6405534239688835E-2</v>
      </c>
    </row>
    <row r="17" spans="1:9">
      <c r="A17" s="378" t="s">
        <v>55</v>
      </c>
      <c r="B17" s="814">
        <v>137202674</v>
      </c>
      <c r="C17" s="815">
        <v>149161803</v>
      </c>
      <c r="D17" s="800">
        <v>152548368</v>
      </c>
      <c r="E17" s="801">
        <v>2.2703969326517193E-2</v>
      </c>
      <c r="F17" s="801">
        <v>0.11184690175936367</v>
      </c>
      <c r="G17" s="795">
        <v>137202674</v>
      </c>
      <c r="H17" s="796">
        <v>152548368</v>
      </c>
      <c r="I17" s="797">
        <v>0.11184690175936367</v>
      </c>
    </row>
    <row r="18" spans="1:9" s="3" customFormat="1" ht="15" thickBot="1">
      <c r="A18" s="248" t="s">
        <v>56</v>
      </c>
      <c r="B18" s="816">
        <v>23594717</v>
      </c>
      <c r="C18" s="817">
        <v>25073706</v>
      </c>
      <c r="D18" s="818">
        <v>25192570</v>
      </c>
      <c r="E18" s="819">
        <v>4.7405836217430325E-3</v>
      </c>
      <c r="F18" s="819">
        <v>6.7720795294980651E-2</v>
      </c>
      <c r="G18" s="820">
        <v>23594717</v>
      </c>
      <c r="H18" s="821">
        <v>25192570</v>
      </c>
      <c r="I18" s="813">
        <v>6.7720795294980651E-2</v>
      </c>
    </row>
    <row r="19" spans="1:9">
      <c r="A19" s="249" t="s">
        <v>57</v>
      </c>
      <c r="B19" s="814"/>
      <c r="C19" s="815"/>
      <c r="D19" s="822"/>
      <c r="E19" s="823"/>
      <c r="F19" s="823"/>
      <c r="G19" s="824"/>
      <c r="H19" s="825"/>
      <c r="I19" s="808"/>
    </row>
    <row r="20" spans="1:9" s="34" customFormat="1">
      <c r="A20" s="378" t="s">
        <v>58</v>
      </c>
      <c r="B20" s="826">
        <v>4.0507668455459236E-2</v>
      </c>
      <c r="C20" s="827">
        <v>4.0115766802506989E-2</v>
      </c>
      <c r="D20" s="828">
        <v>4.2285996320382643E-2</v>
      </c>
      <c r="E20" s="823" t="s">
        <v>59</v>
      </c>
      <c r="F20" s="823" t="s">
        <v>60</v>
      </c>
      <c r="G20" s="829">
        <v>4.4076038402127447E-2</v>
      </c>
      <c r="H20" s="830">
        <v>3.9996465139569809E-2</v>
      </c>
      <c r="I20" s="797" t="s">
        <v>61</v>
      </c>
    </row>
    <row r="21" spans="1:9">
      <c r="A21" s="378" t="s">
        <v>62</v>
      </c>
      <c r="B21" s="826">
        <v>1.6038893567419985E-2</v>
      </c>
      <c r="C21" s="827">
        <v>3.3802643290377285E-2</v>
      </c>
      <c r="D21" s="828">
        <v>3.9450254951908341E-2</v>
      </c>
      <c r="E21" s="823" t="s">
        <v>63</v>
      </c>
      <c r="F21" s="823" t="s">
        <v>64</v>
      </c>
      <c r="G21" s="829">
        <v>8.9126933457795553E-3</v>
      </c>
      <c r="H21" s="830">
        <v>3.3690107735150139E-2</v>
      </c>
      <c r="I21" s="797" t="s">
        <v>65</v>
      </c>
    </row>
    <row r="22" spans="1:9">
      <c r="A22" s="378" t="s">
        <v>66</v>
      </c>
      <c r="B22" s="826">
        <v>1.7418283739758532E-2</v>
      </c>
      <c r="C22" s="827">
        <v>1.1817861390468523E-2</v>
      </c>
      <c r="D22" s="828">
        <v>1.2086552219678415E-2</v>
      </c>
      <c r="E22" s="823" t="s">
        <v>67</v>
      </c>
      <c r="F22" s="823" t="s">
        <v>68</v>
      </c>
      <c r="G22" s="829">
        <v>1.8993918786737347E-2</v>
      </c>
      <c r="H22" s="830">
        <v>1.277985430087541E-2</v>
      </c>
      <c r="I22" s="797" t="s">
        <v>69</v>
      </c>
    </row>
    <row r="23" spans="1:9">
      <c r="A23" s="378" t="s">
        <v>70</v>
      </c>
      <c r="B23" s="831">
        <v>1.7808783410435396E-2</v>
      </c>
      <c r="C23" s="832">
        <v>0.11280924504267981</v>
      </c>
      <c r="D23" s="833">
        <v>0.18519973612555954</v>
      </c>
      <c r="E23" s="823" t="s">
        <v>71</v>
      </c>
      <c r="F23" s="823" t="s">
        <v>72</v>
      </c>
      <c r="G23" s="829">
        <v>-1.6402088934535868E-2</v>
      </c>
      <c r="H23" s="830">
        <v>0.13423563605662694</v>
      </c>
      <c r="I23" s="797" t="s">
        <v>73</v>
      </c>
    </row>
    <row r="24" spans="1:9" s="3" customFormat="1" ht="15" thickBot="1">
      <c r="A24" s="247" t="s">
        <v>74</v>
      </c>
      <c r="B24" s="834">
        <v>1.846614760452825E-3</v>
      </c>
      <c r="C24" s="835">
        <v>1.1437846738509108E-2</v>
      </c>
      <c r="D24" s="836">
        <v>1.8778977815118718E-2</v>
      </c>
      <c r="E24" s="837" t="s">
        <v>75</v>
      </c>
      <c r="F24" s="837" t="s">
        <v>76</v>
      </c>
      <c r="G24" s="838">
        <v>-1.8833466275704239E-3</v>
      </c>
      <c r="H24" s="839">
        <v>1.3628811145178483E-2</v>
      </c>
      <c r="I24" s="813" t="s">
        <v>77</v>
      </c>
    </row>
    <row r="25" spans="1:9">
      <c r="A25" s="376" t="s">
        <v>78</v>
      </c>
      <c r="B25" s="831"/>
      <c r="C25" s="832"/>
      <c r="D25" s="833"/>
      <c r="E25" s="823"/>
      <c r="F25" s="823"/>
      <c r="G25" s="840"/>
      <c r="H25" s="841"/>
      <c r="I25" s="808"/>
    </row>
    <row r="26" spans="1:9" s="34" customFormat="1" ht="16.5">
      <c r="A26" s="100" t="s">
        <v>79</v>
      </c>
      <c r="B26" s="826">
        <v>3.0428815444312213E-2</v>
      </c>
      <c r="C26" s="827">
        <v>3.5322462191950801E-2</v>
      </c>
      <c r="D26" s="828">
        <v>3.7349977543006022E-2</v>
      </c>
      <c r="E26" s="823" t="s">
        <v>80</v>
      </c>
      <c r="F26" s="823" t="s">
        <v>81</v>
      </c>
      <c r="G26" s="829">
        <v>3.0428815444312213E-2</v>
      </c>
      <c r="H26" s="1663">
        <v>3.7349977543006022E-2</v>
      </c>
      <c r="I26" s="797" t="s">
        <v>81</v>
      </c>
    </row>
    <row r="27" spans="1:9">
      <c r="A27" s="378" t="s">
        <v>82</v>
      </c>
      <c r="B27" s="826">
        <v>2.52878495265372E-2</v>
      </c>
      <c r="C27" s="827">
        <v>2.6678430386986092E-2</v>
      </c>
      <c r="D27" s="828">
        <v>2.7647106950369128E-2</v>
      </c>
      <c r="E27" s="823" t="s">
        <v>83</v>
      </c>
      <c r="F27" s="823" t="s">
        <v>84</v>
      </c>
      <c r="G27" s="829">
        <v>2.52878495265372E-2</v>
      </c>
      <c r="H27" s="1663">
        <v>2.7647106950369128E-2</v>
      </c>
      <c r="I27" s="797" t="s">
        <v>84</v>
      </c>
    </row>
    <row r="28" spans="1:9" ht="16.5">
      <c r="A28" s="378" t="s">
        <v>85</v>
      </c>
      <c r="B28" s="826">
        <v>4.1736186543844693E-2</v>
      </c>
      <c r="C28" s="827">
        <v>4.7902334720173106E-2</v>
      </c>
      <c r="D28" s="828">
        <v>4.9625309855817923E-2</v>
      </c>
      <c r="E28" s="823" t="s">
        <v>86</v>
      </c>
      <c r="F28" s="823" t="s">
        <v>87</v>
      </c>
      <c r="G28" s="829">
        <v>4.1736186543844693E-2</v>
      </c>
      <c r="H28" s="1663">
        <v>4.9625309855817923E-2</v>
      </c>
      <c r="I28" s="797" t="s">
        <v>87</v>
      </c>
    </row>
    <row r="29" spans="1:9" ht="16.5">
      <c r="A29" s="378" t="s">
        <v>88</v>
      </c>
      <c r="B29" s="826">
        <v>3.8367017664970769E-2</v>
      </c>
      <c r="C29" s="827">
        <v>1.0157957951342996E-2</v>
      </c>
      <c r="D29" s="828">
        <v>4.4875503122710145E-3</v>
      </c>
      <c r="E29" s="823" t="s">
        <v>89</v>
      </c>
      <c r="F29" s="823" t="s">
        <v>90</v>
      </c>
      <c r="G29" s="829">
        <v>5.0805651769997295E-2</v>
      </c>
      <c r="H29" s="1663">
        <v>9.9000000000000008E-3</v>
      </c>
      <c r="I29" s="797" t="s">
        <v>91</v>
      </c>
    </row>
    <row r="30" spans="1:9">
      <c r="A30" s="378" t="s">
        <v>92</v>
      </c>
      <c r="B30" s="831">
        <v>2.3308584634130565</v>
      </c>
      <c r="C30" s="832">
        <v>1.8580322743583599</v>
      </c>
      <c r="D30" s="833">
        <v>1.6583798665798268</v>
      </c>
      <c r="E30" s="823" t="s">
        <v>93</v>
      </c>
      <c r="F30" s="823" t="s">
        <v>94</v>
      </c>
      <c r="G30" s="829">
        <v>2.3308584634130565</v>
      </c>
      <c r="H30" s="1663">
        <v>1.6583798665798268</v>
      </c>
      <c r="I30" s="797" t="s">
        <v>94</v>
      </c>
    </row>
    <row r="31" spans="1:9" s="3" customFormat="1" ht="15" thickBot="1">
      <c r="A31" s="247" t="s">
        <v>95</v>
      </c>
      <c r="B31" s="834">
        <v>1.699370926845476</v>
      </c>
      <c r="C31" s="835">
        <v>1.3700850938860114</v>
      </c>
      <c r="D31" s="836">
        <v>1.2481624992265543</v>
      </c>
      <c r="E31" s="837" t="s">
        <v>96</v>
      </c>
      <c r="F31" s="837" t="s">
        <v>97</v>
      </c>
      <c r="G31" s="838">
        <v>1.699370926845476</v>
      </c>
      <c r="H31" s="1664">
        <v>1.2481624992265543</v>
      </c>
      <c r="I31" s="813" t="s">
        <v>97</v>
      </c>
    </row>
    <row r="32" spans="1:9">
      <c r="A32" s="376" t="s">
        <v>98</v>
      </c>
      <c r="B32" s="831"/>
      <c r="C32" s="832"/>
      <c r="D32" s="833"/>
      <c r="E32" s="823"/>
      <c r="F32" s="823"/>
      <c r="G32" s="829"/>
      <c r="H32" s="830"/>
      <c r="I32" s="797"/>
    </row>
    <row r="33" spans="1:9" ht="16.5">
      <c r="A33" s="378" t="s">
        <v>99</v>
      </c>
      <c r="B33" s="831">
        <v>0.44997001039458723</v>
      </c>
      <c r="C33" s="832">
        <v>0.43703070421611573</v>
      </c>
      <c r="D33" s="833">
        <v>0.46135982998933373</v>
      </c>
      <c r="E33" s="823" t="s">
        <v>100</v>
      </c>
      <c r="F33" s="823" t="s">
        <v>101</v>
      </c>
      <c r="G33" s="829">
        <v>0.45936476729502568</v>
      </c>
      <c r="H33" s="830">
        <v>0.44657957277026994</v>
      </c>
      <c r="I33" s="797" t="s">
        <v>102</v>
      </c>
    </row>
    <row r="34" spans="1:9" s="4" customFormat="1" ht="15" thickBot="1">
      <c r="A34" s="247" t="s">
        <v>103</v>
      </c>
      <c r="B34" s="842">
        <v>2.9268118412896081E-2</v>
      </c>
      <c r="C34" s="843">
        <v>2.9641181237310386E-2</v>
      </c>
      <c r="D34" s="844">
        <v>3.2019969155565549E-2</v>
      </c>
      <c r="E34" s="837" t="s">
        <v>104</v>
      </c>
      <c r="F34" s="837" t="s">
        <v>105</v>
      </c>
      <c r="G34" s="838">
        <v>3.1727003804686633E-2</v>
      </c>
      <c r="H34" s="839">
        <v>3.0024099365627534E-2</v>
      </c>
      <c r="I34" s="813" t="s">
        <v>106</v>
      </c>
    </row>
    <row r="35" spans="1:9">
      <c r="A35" s="376" t="s">
        <v>107</v>
      </c>
      <c r="B35" s="831"/>
      <c r="C35" s="832"/>
      <c r="D35" s="833"/>
      <c r="E35" s="823"/>
      <c r="F35" s="823"/>
      <c r="G35" s="829"/>
      <c r="H35" s="830"/>
      <c r="I35" s="797"/>
    </row>
    <row r="36" spans="1:9" ht="16.5">
      <c r="A36" s="378" t="s">
        <v>108</v>
      </c>
      <c r="B36" s="845">
        <v>0.84836279075777676</v>
      </c>
      <c r="C36" s="846">
        <v>0.88855788417843451</v>
      </c>
      <c r="D36" s="847">
        <v>0.9413334603012824</v>
      </c>
      <c r="E36" s="823" t="s">
        <v>109</v>
      </c>
      <c r="F36" s="823" t="s">
        <v>110</v>
      </c>
      <c r="G36" s="829">
        <v>0.84836279075777676</v>
      </c>
      <c r="H36" s="830">
        <v>0.9413334603012824</v>
      </c>
      <c r="I36" s="797" t="s">
        <v>110</v>
      </c>
    </row>
    <row r="37" spans="1:9" s="4" customFormat="1" ht="17" thickBot="1">
      <c r="A37" s="247" t="s">
        <v>111</v>
      </c>
      <c r="B37" s="848">
        <v>0.85951001350483525</v>
      </c>
      <c r="C37" s="849">
        <v>1.0737299902619091</v>
      </c>
      <c r="D37" s="850">
        <v>0.76483711803340082</v>
      </c>
      <c r="E37" s="837" t="s">
        <v>112</v>
      </c>
      <c r="F37" s="837" t="s">
        <v>113</v>
      </c>
      <c r="G37" s="829">
        <v>0.85951001350483525</v>
      </c>
      <c r="H37" s="839">
        <v>0.76483711803340082</v>
      </c>
      <c r="I37" s="813" t="s">
        <v>113</v>
      </c>
    </row>
    <row r="38" spans="1:9" s="34" customFormat="1" ht="16">
      <c r="A38" s="376" t="s">
        <v>114</v>
      </c>
      <c r="B38" s="845"/>
      <c r="C38" s="846"/>
      <c r="D38" s="847"/>
      <c r="E38" s="823"/>
      <c r="F38" s="823"/>
      <c r="G38" s="851"/>
      <c r="H38" s="830"/>
      <c r="I38" s="797"/>
    </row>
    <row r="39" spans="1:9" s="34" customFormat="1" ht="16.5">
      <c r="A39" s="378" t="s">
        <v>115</v>
      </c>
      <c r="B39" s="852">
        <v>0.1538686463376458</v>
      </c>
      <c r="C39" s="853">
        <v>0.15339563408516005</v>
      </c>
      <c r="D39" s="854">
        <v>0.15161071055457467</v>
      </c>
      <c r="E39" s="823" t="s">
        <v>116</v>
      </c>
      <c r="F39" s="823" t="s">
        <v>117</v>
      </c>
      <c r="G39" s="829">
        <v>0.1538686463376458</v>
      </c>
      <c r="H39" s="830">
        <v>0.15161071055457467</v>
      </c>
      <c r="I39" s="797" t="s">
        <v>117</v>
      </c>
    </row>
    <row r="40" spans="1:9" s="34" customFormat="1" ht="16.5">
      <c r="A40" s="378" t="s">
        <v>118</v>
      </c>
      <c r="B40" s="852">
        <v>0.10700666026377194</v>
      </c>
      <c r="C40" s="853">
        <v>0.10305819933772273</v>
      </c>
      <c r="D40" s="854">
        <v>0.10000963512131503</v>
      </c>
      <c r="E40" s="823" t="s">
        <v>119</v>
      </c>
      <c r="F40" s="823" t="s">
        <v>120</v>
      </c>
      <c r="G40" s="829">
        <v>0.10700666026377194</v>
      </c>
      <c r="H40" s="830">
        <v>0.10000963512131503</v>
      </c>
      <c r="I40" s="797" t="s">
        <v>120</v>
      </c>
    </row>
    <row r="41" spans="1:9" s="59" customFormat="1" ht="17" thickBot="1">
      <c r="A41" s="247" t="s">
        <v>121</v>
      </c>
      <c r="B41" s="855">
        <v>0.11446782529403347</v>
      </c>
      <c r="C41" s="856">
        <v>0.11229959978806156</v>
      </c>
      <c r="D41" s="857">
        <v>0.11104209981215467</v>
      </c>
      <c r="E41" s="837" t="s">
        <v>122</v>
      </c>
      <c r="F41" s="837" t="s">
        <v>123</v>
      </c>
      <c r="G41" s="838">
        <v>0.11446782529403347</v>
      </c>
      <c r="H41" s="839">
        <v>0.11104209981215467</v>
      </c>
      <c r="I41" s="813" t="s">
        <v>123</v>
      </c>
    </row>
    <row r="42" spans="1:9" ht="16">
      <c r="A42" s="376" t="s">
        <v>124</v>
      </c>
      <c r="B42" s="845"/>
      <c r="C42" s="846"/>
      <c r="D42" s="847"/>
      <c r="E42" s="823"/>
      <c r="F42" s="823"/>
      <c r="G42" s="851"/>
      <c r="H42" s="858"/>
      <c r="I42" s="859"/>
    </row>
    <row r="43" spans="1:9" ht="16.5">
      <c r="A43" s="378" t="s">
        <v>115</v>
      </c>
      <c r="B43" s="852">
        <v>0.17687244843796252</v>
      </c>
      <c r="C43" s="853">
        <v>0.17219464122851455</v>
      </c>
      <c r="D43" s="854">
        <v>0.16793588890310382</v>
      </c>
      <c r="E43" s="823" t="s">
        <v>125</v>
      </c>
      <c r="F43" s="823" t="s">
        <v>126</v>
      </c>
      <c r="G43" s="829">
        <v>0.17687244843796252</v>
      </c>
      <c r="H43" s="830">
        <v>0.16793588890310382</v>
      </c>
      <c r="I43" s="797" t="s">
        <v>126</v>
      </c>
    </row>
    <row r="44" spans="1:9" s="34" customFormat="1" ht="16.5">
      <c r="A44" s="378" t="s">
        <v>118</v>
      </c>
      <c r="B44" s="852">
        <v>0.15471522037779947</v>
      </c>
      <c r="C44" s="853">
        <v>0.14656033524288309</v>
      </c>
      <c r="D44" s="854">
        <v>0.14298687061005183</v>
      </c>
      <c r="E44" s="823" t="s">
        <v>127</v>
      </c>
      <c r="F44" s="823" t="s">
        <v>128</v>
      </c>
      <c r="G44" s="829">
        <v>0.15471522037779947</v>
      </c>
      <c r="H44" s="830">
        <v>0.14298687061005183</v>
      </c>
      <c r="I44" s="797" t="s">
        <v>128</v>
      </c>
    </row>
    <row r="45" spans="1:9" s="3" customFormat="1" ht="17" thickBot="1">
      <c r="A45" s="247" t="s">
        <v>121</v>
      </c>
      <c r="B45" s="855">
        <v>0.16216931716025157</v>
      </c>
      <c r="C45" s="856">
        <v>0.15255691045062536</v>
      </c>
      <c r="D45" s="857">
        <v>0.15147168222425653</v>
      </c>
      <c r="E45" s="837" t="s">
        <v>129</v>
      </c>
      <c r="F45" s="837" t="s">
        <v>130</v>
      </c>
      <c r="G45" s="829">
        <v>0.16216931716025157</v>
      </c>
      <c r="H45" s="830">
        <v>0.15147168222425653</v>
      </c>
      <c r="I45" s="797" t="s">
        <v>130</v>
      </c>
    </row>
    <row r="46" spans="1:9" s="14" customFormat="1" ht="15" thickBot="1">
      <c r="A46" s="178" t="s">
        <v>131</v>
      </c>
      <c r="B46" s="860">
        <v>37572</v>
      </c>
      <c r="C46" s="861">
        <v>35776</v>
      </c>
      <c r="D46" s="862">
        <v>35733</v>
      </c>
      <c r="E46" s="863">
        <v>-1.2019230769231282E-3</v>
      </c>
      <c r="F46" s="863">
        <v>-4.8946023634621527E-2</v>
      </c>
      <c r="G46" s="864">
        <v>37572</v>
      </c>
      <c r="H46" s="865">
        <v>35733</v>
      </c>
      <c r="I46" s="866">
        <v>-4.8946023634621527E-2</v>
      </c>
    </row>
    <row r="47" spans="1:9" s="298" customFormat="1">
      <c r="A47" s="208" t="s">
        <v>132</v>
      </c>
      <c r="B47" s="867"/>
      <c r="C47" s="868"/>
      <c r="D47" s="869"/>
      <c r="E47" s="870"/>
      <c r="F47" s="870"/>
      <c r="G47" s="795"/>
      <c r="H47" s="796"/>
      <c r="I47" s="797"/>
    </row>
    <row r="48" spans="1:9" s="34" customFormat="1" ht="14.25" customHeight="1">
      <c r="A48" s="37" t="s">
        <v>133</v>
      </c>
      <c r="B48" s="871">
        <v>94382</v>
      </c>
      <c r="C48" s="872">
        <v>94382</v>
      </c>
      <c r="D48" s="873">
        <v>94382</v>
      </c>
      <c r="E48" s="874">
        <v>0</v>
      </c>
      <c r="F48" s="874">
        <v>0</v>
      </c>
      <c r="G48" s="795">
        <v>94382</v>
      </c>
      <c r="H48" s="796">
        <v>94382</v>
      </c>
      <c r="I48" s="797">
        <v>0</v>
      </c>
    </row>
    <row r="49" spans="1:9" s="34" customFormat="1" ht="17">
      <c r="A49" s="40" t="s">
        <v>134</v>
      </c>
      <c r="B49" s="871">
        <v>14977</v>
      </c>
      <c r="C49" s="872">
        <v>14866.23</v>
      </c>
      <c r="D49" s="873">
        <v>14865.504000000001</v>
      </c>
      <c r="E49" s="874">
        <v>-4.8835515123801798E-5</v>
      </c>
      <c r="F49" s="874">
        <v>-7.4444815383587493E-3</v>
      </c>
      <c r="G49" s="795">
        <v>14977</v>
      </c>
      <c r="H49" s="796">
        <v>14866</v>
      </c>
      <c r="I49" s="797">
        <v>-7.4113640916071422E-3</v>
      </c>
    </row>
    <row r="50" spans="1:9" s="3" customFormat="1" ht="15" thickBot="1">
      <c r="A50" s="247" t="s">
        <v>135</v>
      </c>
      <c r="B50" s="816">
        <v>79405</v>
      </c>
      <c r="C50" s="875">
        <v>79515.77</v>
      </c>
      <c r="D50" s="876">
        <v>79516.495999999999</v>
      </c>
      <c r="E50" s="877">
        <v>9.1302643487889412E-6</v>
      </c>
      <c r="F50" s="877">
        <v>1.4041433159119876E-3</v>
      </c>
      <c r="G50" s="820">
        <v>79405</v>
      </c>
      <c r="H50" s="821">
        <v>79516</v>
      </c>
      <c r="I50" s="813">
        <v>1.3978968578804984E-3</v>
      </c>
    </row>
    <row r="51" spans="1:9">
      <c r="A51" s="39"/>
      <c r="B51" s="39"/>
      <c r="C51" s="39"/>
      <c r="D51" s="39"/>
      <c r="E51" s="39"/>
    </row>
    <row r="52" spans="1:9">
      <c r="A52" s="39"/>
      <c r="B52" s="39"/>
      <c r="C52" s="39"/>
      <c r="D52" s="39"/>
      <c r="E52" s="39"/>
    </row>
    <row r="53" spans="1:9" ht="29.4" customHeight="1">
      <c r="A53" s="1742" t="s">
        <v>136</v>
      </c>
      <c r="B53" s="1742"/>
      <c r="C53" s="1742"/>
      <c r="D53" s="1742"/>
      <c r="E53" s="1742"/>
    </row>
    <row r="54" spans="1:9">
      <c r="A54" s="41" t="s">
        <v>137</v>
      </c>
      <c r="B54" s="41"/>
      <c r="C54" s="41"/>
      <c r="D54" s="41"/>
      <c r="E54" s="41"/>
    </row>
    <row r="55" spans="1:9">
      <c r="A55" s="41" t="s">
        <v>138</v>
      </c>
      <c r="B55" s="41"/>
      <c r="C55" s="41"/>
      <c r="D55" s="41"/>
      <c r="E55" s="41"/>
    </row>
    <row r="56" spans="1:9" ht="56.4" customHeight="1">
      <c r="A56" s="1742" t="s">
        <v>139</v>
      </c>
      <c r="B56" s="1742"/>
      <c r="C56" s="1742"/>
      <c r="D56" s="1742"/>
      <c r="E56" s="1742"/>
    </row>
    <row r="57" spans="1:9" ht="15" customHeight="1">
      <c r="A57" s="41" t="s">
        <v>140</v>
      </c>
      <c r="B57" s="41"/>
      <c r="C57" s="41"/>
      <c r="D57" s="41"/>
      <c r="E57" s="41"/>
    </row>
    <row r="58" spans="1:9" ht="15" customHeight="1">
      <c r="A58" s="41" t="s">
        <v>141</v>
      </c>
      <c r="B58" s="41"/>
      <c r="C58" s="41"/>
      <c r="D58" s="41"/>
      <c r="E58" s="41"/>
    </row>
    <row r="59" spans="1:9" ht="15" customHeight="1">
      <c r="A59" s="41" t="s">
        <v>142</v>
      </c>
      <c r="B59" s="41"/>
      <c r="C59" s="41"/>
      <c r="D59" s="41"/>
      <c r="E59" s="41"/>
    </row>
    <row r="60" spans="1:9" ht="15" customHeight="1">
      <c r="A60" s="41" t="s">
        <v>143</v>
      </c>
      <c r="B60" s="41"/>
      <c r="C60" s="41"/>
      <c r="D60" s="41"/>
      <c r="E60" s="41"/>
    </row>
    <row r="61" spans="1:9" ht="59.4" customHeight="1">
      <c r="A61" s="1742" t="s">
        <v>144</v>
      </c>
      <c r="B61" s="1742"/>
      <c r="C61" s="1742"/>
      <c r="D61" s="1742"/>
      <c r="E61" s="1742"/>
    </row>
    <row r="62" spans="1:9" ht="28.25" customHeight="1">
      <c r="A62" s="1742" t="s">
        <v>145</v>
      </c>
      <c r="B62" s="1742"/>
      <c r="C62" s="1742"/>
      <c r="D62" s="1742"/>
      <c r="E62" s="1742"/>
    </row>
    <row r="63" spans="1:9" ht="43.25" customHeight="1">
      <c r="A63" s="1742" t="s">
        <v>146</v>
      </c>
      <c r="B63" s="1742"/>
      <c r="C63" s="1742"/>
      <c r="D63" s="1742"/>
      <c r="E63" s="1742"/>
    </row>
    <row r="64" spans="1:9" ht="15" customHeight="1">
      <c r="A64" s="379" t="s">
        <v>147</v>
      </c>
      <c r="B64" s="379"/>
      <c r="C64" s="379"/>
      <c r="D64" s="379"/>
      <c r="E64" s="379"/>
    </row>
    <row r="65" spans="1:5" ht="29.25" customHeight="1">
      <c r="A65" s="10"/>
      <c r="B65" s="358"/>
      <c r="C65" s="358"/>
      <c r="D65" s="358"/>
      <c r="E65" s="358"/>
    </row>
    <row r="66" spans="1:5" ht="15" customHeight="1">
      <c r="A66" s="24"/>
      <c r="B66" s="25"/>
      <c r="C66" s="25"/>
      <c r="D66" s="25"/>
      <c r="E66" s="25"/>
    </row>
    <row r="67" spans="1:5" ht="15" customHeight="1">
      <c r="A67" s="24"/>
      <c r="B67" s="25"/>
      <c r="C67" s="25"/>
      <c r="D67" s="25"/>
      <c r="E67" s="25"/>
    </row>
    <row r="68" spans="1:5">
      <c r="A68" s="10"/>
      <c r="B68" s="358"/>
      <c r="C68" s="358"/>
      <c r="D68" s="358"/>
      <c r="E68" s="358"/>
    </row>
  </sheetData>
  <mergeCells count="9">
    <mergeCell ref="I1:I2"/>
    <mergeCell ref="A63:E63"/>
    <mergeCell ref="A53:E53"/>
    <mergeCell ref="A56:E56"/>
    <mergeCell ref="A61:E61"/>
    <mergeCell ref="A62:E62"/>
    <mergeCell ref="B1:D2"/>
    <mergeCell ref="E1:F2"/>
    <mergeCell ref="G1:H2"/>
  </mergeCells>
  <hyperlinks>
    <hyperlink ref="A3" location="Index!A1" display="Back to index" xr:uid="{9F8830D6-DB36-4B11-B8CF-586A519BD59D}"/>
  </hyperlink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75F9A-C4BC-2A4A-82BB-ED5526FC852F}">
  <sheetPr>
    <tabColor theme="2" tint="-9.9978637043366805E-2"/>
  </sheetPr>
  <dimension ref="A1:F57"/>
  <sheetViews>
    <sheetView showGridLines="0" zoomScale="60" zoomScaleNormal="60" workbookViewId="0">
      <selection activeCell="A4" sqref="A4"/>
    </sheetView>
  </sheetViews>
  <sheetFormatPr baseColWidth="10" defaultColWidth="11.453125" defaultRowHeight="14"/>
  <cols>
    <col min="1" max="1" width="71" style="444" customWidth="1"/>
    <col min="2" max="3" width="15.36328125" style="444" bestFit="1" customWidth="1"/>
    <col min="4" max="4" width="14.90625" style="444" bestFit="1" customWidth="1"/>
    <col min="5" max="5" width="9.453125" style="444" customWidth="1"/>
    <col min="6" max="6" width="9.54296875" style="444" bestFit="1" customWidth="1"/>
    <col min="7" max="16384" width="11.453125" style="444"/>
  </cols>
  <sheetData>
    <row r="1" spans="1:6">
      <c r="A1" s="1871" t="s">
        <v>670</v>
      </c>
      <c r="B1" s="1871"/>
      <c r="C1" s="1871"/>
      <c r="D1" s="732"/>
      <c r="E1" s="732"/>
      <c r="F1" s="732"/>
    </row>
    <row r="2" spans="1:6">
      <c r="A2" s="1871" t="s">
        <v>671</v>
      </c>
      <c r="B2" s="1871"/>
      <c r="C2" s="1871"/>
      <c r="D2" s="732"/>
      <c r="E2" s="732"/>
      <c r="F2" s="732"/>
    </row>
    <row r="3" spans="1:6">
      <c r="A3" s="1871" t="s">
        <v>609</v>
      </c>
      <c r="B3" s="1871"/>
      <c r="C3" s="1871"/>
      <c r="D3" s="732"/>
      <c r="E3" s="732"/>
      <c r="F3" s="732"/>
    </row>
    <row r="4" spans="1:6">
      <c r="A4" s="578" t="s">
        <v>32</v>
      </c>
      <c r="B4" s="923"/>
      <c r="C4" s="923"/>
      <c r="D4" s="732"/>
      <c r="E4" s="732"/>
      <c r="F4" s="732"/>
    </row>
    <row r="5" spans="1:6">
      <c r="A5" s="381"/>
      <c r="B5" s="1892" t="s">
        <v>672</v>
      </c>
      <c r="C5" s="1893"/>
      <c r="D5" s="1894"/>
      <c r="E5" s="1890" t="s">
        <v>29</v>
      </c>
      <c r="F5" s="1891"/>
    </row>
    <row r="6" spans="1:6">
      <c r="A6" s="382"/>
      <c r="B6" s="171" t="s">
        <v>38</v>
      </c>
      <c r="C6" s="172" t="s">
        <v>177</v>
      </c>
      <c r="D6" s="173" t="s">
        <v>39</v>
      </c>
      <c r="E6" s="383" t="s">
        <v>36</v>
      </c>
      <c r="F6" s="384" t="s">
        <v>37</v>
      </c>
    </row>
    <row r="7" spans="1:6" ht="14.4" customHeight="1">
      <c r="A7" s="385" t="s">
        <v>610</v>
      </c>
      <c r="B7" s="386"/>
      <c r="C7" s="387"/>
      <c r="D7" s="388"/>
      <c r="E7" s="386"/>
      <c r="F7" s="388"/>
    </row>
    <row r="8" spans="1:6">
      <c r="A8" s="389" t="s">
        <v>670</v>
      </c>
      <c r="B8" s="390">
        <v>777709</v>
      </c>
      <c r="C8" s="391">
        <v>1019773</v>
      </c>
      <c r="D8" s="392">
        <v>598770</v>
      </c>
      <c r="E8" s="393">
        <v>-0.41283991633432149</v>
      </c>
      <c r="F8" s="394">
        <v>-0.23008477463935739</v>
      </c>
    </row>
    <row r="9" spans="1:6">
      <c r="A9" s="389" t="s">
        <v>673</v>
      </c>
      <c r="B9" s="1580" t="s">
        <v>222</v>
      </c>
      <c r="C9" s="391">
        <v>520413</v>
      </c>
      <c r="D9" s="392">
        <v>1091138</v>
      </c>
      <c r="E9" s="393">
        <v>1.0966770622563233</v>
      </c>
      <c r="F9" s="394" t="s">
        <v>287</v>
      </c>
    </row>
    <row r="10" spans="1:6">
      <c r="A10" s="389" t="s">
        <v>674</v>
      </c>
      <c r="B10" s="390">
        <v>459217</v>
      </c>
      <c r="C10" s="391">
        <v>397551</v>
      </c>
      <c r="D10" s="392">
        <v>342485</v>
      </c>
      <c r="E10" s="393">
        <v>-0.13851304612489967</v>
      </c>
      <c r="F10" s="394">
        <v>-0.25419790643639062</v>
      </c>
    </row>
    <row r="11" spans="1:6">
      <c r="A11" s="389" t="s">
        <v>675</v>
      </c>
      <c r="B11" s="390">
        <v>27361569</v>
      </c>
      <c r="C11" s="391">
        <v>29354310</v>
      </c>
      <c r="D11" s="392">
        <v>29862234</v>
      </c>
      <c r="E11" s="393">
        <v>1.7303217142559335E-2</v>
      </c>
      <c r="F11" s="394">
        <v>9.1393333474407035E-2</v>
      </c>
    </row>
    <row r="12" spans="1:6">
      <c r="A12" s="389" t="s">
        <v>54</v>
      </c>
      <c r="B12" s="898">
        <v>1064712</v>
      </c>
      <c r="C12" s="1339" t="s">
        <v>222</v>
      </c>
      <c r="D12" s="1339" t="s">
        <v>222</v>
      </c>
      <c r="E12" s="393">
        <v>0</v>
      </c>
      <c r="F12" s="394">
        <v>0</v>
      </c>
    </row>
    <row r="13" spans="1:6">
      <c r="A13" s="389" t="s">
        <v>676</v>
      </c>
      <c r="B13" s="390">
        <v>300</v>
      </c>
      <c r="C13" s="391">
        <v>345</v>
      </c>
      <c r="D13" s="392">
        <v>328</v>
      </c>
      <c r="E13" s="393">
        <v>-4.9275362318840554E-2</v>
      </c>
      <c r="F13" s="394">
        <v>9.3333333333333268E-2</v>
      </c>
    </row>
    <row r="14" spans="1:6">
      <c r="A14" s="395"/>
      <c r="B14" s="396"/>
      <c r="C14" s="397"/>
      <c r="D14" s="398"/>
      <c r="E14" s="393"/>
      <c r="F14" s="394"/>
    </row>
    <row r="15" spans="1:6">
      <c r="A15" s="399" t="s">
        <v>639</v>
      </c>
      <c r="B15" s="400">
        <v>29663507</v>
      </c>
      <c r="C15" s="401">
        <v>31292392</v>
      </c>
      <c r="D15" s="402">
        <v>31894955</v>
      </c>
      <c r="E15" s="403">
        <v>1.9255894531808204E-2</v>
      </c>
      <c r="F15" s="404">
        <v>7.5225360238086569E-2</v>
      </c>
    </row>
    <row r="16" spans="1:6">
      <c r="A16" s="395"/>
      <c r="B16" s="396"/>
      <c r="C16" s="397"/>
      <c r="D16" s="398"/>
      <c r="E16" s="393"/>
      <c r="F16" s="394"/>
    </row>
    <row r="17" spans="1:6">
      <c r="A17" s="405" t="s">
        <v>677</v>
      </c>
      <c r="B17" s="396"/>
      <c r="C17" s="397"/>
      <c r="D17" s="398"/>
      <c r="E17" s="393"/>
      <c r="F17" s="394"/>
    </row>
    <row r="18" spans="1:6">
      <c r="A18" s="395"/>
      <c r="B18" s="396"/>
      <c r="C18" s="397"/>
      <c r="D18" s="398"/>
      <c r="E18" s="393"/>
      <c r="F18" s="394"/>
    </row>
    <row r="19" spans="1:6">
      <c r="A19" s="395" t="s">
        <v>678</v>
      </c>
      <c r="B19" s="1580" t="s">
        <v>222</v>
      </c>
      <c r="C19" s="1339" t="s">
        <v>222</v>
      </c>
      <c r="D19" s="1581">
        <v>471912</v>
      </c>
      <c r="E19" s="393" t="s">
        <v>46</v>
      </c>
      <c r="F19" s="394" t="s">
        <v>46</v>
      </c>
    </row>
    <row r="20" spans="1:6">
      <c r="A20" s="395" t="s">
        <v>233</v>
      </c>
      <c r="B20" s="390">
        <v>1795528</v>
      </c>
      <c r="C20" s="391">
        <v>1914141</v>
      </c>
      <c r="D20" s="392">
        <v>2066412</v>
      </c>
      <c r="E20" s="393">
        <v>7.9550566024133129E-2</v>
      </c>
      <c r="F20" s="394">
        <v>0.1508659291305956</v>
      </c>
    </row>
    <row r="21" spans="1:6">
      <c r="A21" s="389" t="s">
        <v>657</v>
      </c>
      <c r="B21" s="390">
        <v>99861</v>
      </c>
      <c r="C21" s="391">
        <v>149936</v>
      </c>
      <c r="D21" s="392">
        <v>143382</v>
      </c>
      <c r="E21" s="393">
        <v>-4.3711983779746055E-2</v>
      </c>
      <c r="F21" s="394">
        <v>0.43581578393967613</v>
      </c>
    </row>
    <row r="22" spans="1:6">
      <c r="A22" s="395"/>
      <c r="B22" s="396"/>
      <c r="C22" s="397"/>
      <c r="D22" s="398"/>
      <c r="E22" s="393"/>
      <c r="F22" s="394"/>
    </row>
    <row r="23" spans="1:6">
      <c r="A23" s="399" t="s">
        <v>658</v>
      </c>
      <c r="B23" s="400">
        <v>1895389</v>
      </c>
      <c r="C23" s="401">
        <v>2064077</v>
      </c>
      <c r="D23" s="402">
        <v>2681706</v>
      </c>
      <c r="E23" s="403">
        <v>0.29922769354050271</v>
      </c>
      <c r="F23" s="404">
        <v>0.41485784712267515</v>
      </c>
    </row>
    <row r="24" spans="1:6">
      <c r="A24" s="395"/>
      <c r="B24" s="396"/>
      <c r="C24" s="397"/>
      <c r="D24" s="398"/>
      <c r="E24" s="393"/>
      <c r="F24" s="394"/>
    </row>
    <row r="25" spans="1:6">
      <c r="A25" s="405" t="s">
        <v>679</v>
      </c>
      <c r="B25" s="396"/>
      <c r="C25" s="397"/>
      <c r="D25" s="398"/>
      <c r="E25" s="393"/>
      <c r="F25" s="394"/>
    </row>
    <row r="26" spans="1:6">
      <c r="A26" s="389" t="s">
        <v>659</v>
      </c>
      <c r="B26" s="406">
        <v>1318993</v>
      </c>
      <c r="C26" s="407">
        <v>1318993</v>
      </c>
      <c r="D26" s="408">
        <v>1318993</v>
      </c>
      <c r="E26" s="393">
        <v>0</v>
      </c>
      <c r="F26" s="394">
        <v>0</v>
      </c>
    </row>
    <row r="27" spans="1:6">
      <c r="A27" s="395" t="s">
        <v>449</v>
      </c>
      <c r="B27" s="406">
        <v>384542</v>
      </c>
      <c r="C27" s="407">
        <v>384542</v>
      </c>
      <c r="D27" s="408">
        <v>384542</v>
      </c>
      <c r="E27" s="393">
        <v>0</v>
      </c>
      <c r="F27" s="394">
        <v>0</v>
      </c>
    </row>
    <row r="28" spans="1:6">
      <c r="A28" s="389" t="s">
        <v>680</v>
      </c>
      <c r="B28" s="406">
        <v>21070409</v>
      </c>
      <c r="C28" s="407">
        <v>21417403</v>
      </c>
      <c r="D28" s="408">
        <v>20945491</v>
      </c>
      <c r="E28" s="393">
        <v>-2.2034043996837505E-2</v>
      </c>
      <c r="F28" s="394">
        <v>-5.9285987281973984E-3</v>
      </c>
    </row>
    <row r="29" spans="1:6">
      <c r="A29" s="389" t="s">
        <v>681</v>
      </c>
      <c r="B29" s="406">
        <v>1020916</v>
      </c>
      <c r="C29" s="407">
        <v>495986</v>
      </c>
      <c r="D29" s="1583">
        <v>-281545</v>
      </c>
      <c r="E29" s="393" t="s">
        <v>46</v>
      </c>
      <c r="F29" s="394" t="s">
        <v>46</v>
      </c>
    </row>
    <row r="30" spans="1:6">
      <c r="A30" s="389" t="s">
        <v>502</v>
      </c>
      <c r="B30" s="406">
        <v>3973258</v>
      </c>
      <c r="C30" s="407">
        <v>5611391</v>
      </c>
      <c r="D30" s="408">
        <v>6845768</v>
      </c>
      <c r="E30" s="393">
        <v>0.21997700748352766</v>
      </c>
      <c r="F30" s="394">
        <v>0.72296085479473016</v>
      </c>
    </row>
    <row r="31" spans="1:6">
      <c r="A31" s="389"/>
      <c r="B31" s="406"/>
      <c r="C31" s="407"/>
      <c r="D31" s="408"/>
      <c r="E31" s="393"/>
      <c r="F31" s="394"/>
    </row>
    <row r="32" spans="1:6">
      <c r="A32" s="399" t="s">
        <v>682</v>
      </c>
      <c r="B32" s="400">
        <v>27768118</v>
      </c>
      <c r="C32" s="401">
        <v>29228315</v>
      </c>
      <c r="D32" s="402">
        <v>29213249</v>
      </c>
      <c r="E32" s="403">
        <v>-5.1545906768835081E-4</v>
      </c>
      <c r="F32" s="404">
        <v>5.2042813992651649E-2</v>
      </c>
    </row>
    <row r="33" spans="1:6">
      <c r="A33" s="389"/>
      <c r="B33" s="406"/>
      <c r="C33" s="407"/>
      <c r="D33" s="408"/>
      <c r="E33" s="393"/>
      <c r="F33" s="394"/>
    </row>
    <row r="34" spans="1:6" ht="14.5" thickBot="1">
      <c r="A34" s="409" t="s">
        <v>683</v>
      </c>
      <c r="B34" s="410">
        <v>29663507</v>
      </c>
      <c r="C34" s="411">
        <v>31292392</v>
      </c>
      <c r="D34" s="412">
        <v>31894955</v>
      </c>
      <c r="E34" s="413">
        <v>1.9255894531808204E-2</v>
      </c>
      <c r="F34" s="414">
        <v>7.5225360238086569E-2</v>
      </c>
    </row>
    <row r="35" spans="1:6" ht="15" customHeight="1" thickBot="1">
      <c r="A35" s="415"/>
      <c r="B35" s="407"/>
      <c r="C35" s="407"/>
      <c r="D35" s="407"/>
      <c r="E35" s="407"/>
      <c r="F35" s="407"/>
    </row>
    <row r="36" spans="1:6">
      <c r="A36" s="416"/>
      <c r="B36" s="1892" t="s">
        <v>28</v>
      </c>
      <c r="C36" s="1893"/>
      <c r="D36" s="1894"/>
      <c r="E36" s="1890" t="s">
        <v>29</v>
      </c>
      <c r="F36" s="1891"/>
    </row>
    <row r="37" spans="1:6" ht="14.5" thickBot="1">
      <c r="A37" s="417"/>
      <c r="B37" s="418" t="s">
        <v>33</v>
      </c>
      <c r="C37" s="419" t="s">
        <v>34</v>
      </c>
      <c r="D37" s="420" t="s">
        <v>35</v>
      </c>
      <c r="E37" s="383" t="s">
        <v>36</v>
      </c>
      <c r="F37" s="384" t="s">
        <v>37</v>
      </c>
    </row>
    <row r="38" spans="1:6" ht="14.4" customHeight="1">
      <c r="A38" s="385" t="s">
        <v>684</v>
      </c>
      <c r="B38" s="421"/>
      <c r="C38" s="422"/>
      <c r="D38" s="423"/>
      <c r="E38" s="421"/>
      <c r="F38" s="423"/>
    </row>
    <row r="39" spans="1:6" ht="14.4" customHeight="1">
      <c r="A39" s="389"/>
      <c r="B39" s="395"/>
      <c r="C39" s="417"/>
      <c r="D39" s="424"/>
      <c r="E39" s="425"/>
      <c r="F39" s="426"/>
    </row>
    <row r="40" spans="1:6" ht="14.4" customHeight="1">
      <c r="A40" s="389" t="s">
        <v>685</v>
      </c>
      <c r="B40" s="425">
        <v>238049</v>
      </c>
      <c r="C40" s="427">
        <v>725297</v>
      </c>
      <c r="D40" s="426">
        <v>1256878</v>
      </c>
      <c r="E40" s="393">
        <v>0.73291493002177033</v>
      </c>
      <c r="F40" s="394">
        <v>4.2799129590966567</v>
      </c>
    </row>
    <row r="41" spans="1:6" ht="14.4" customHeight="1">
      <c r="A41" s="389" t="s">
        <v>686</v>
      </c>
      <c r="B41" s="425">
        <v>8378</v>
      </c>
      <c r="C41" s="427">
        <v>7062</v>
      </c>
      <c r="D41" s="426">
        <v>13909</v>
      </c>
      <c r="E41" s="393">
        <v>0.96955536675162834</v>
      </c>
      <c r="F41" s="394">
        <v>0.66018142754834086</v>
      </c>
    </row>
    <row r="42" spans="1:6" ht="14.4" customHeight="1">
      <c r="A42" s="389" t="s">
        <v>687</v>
      </c>
      <c r="B42" s="1580" t="s">
        <v>222</v>
      </c>
      <c r="C42" s="427">
        <v>4898</v>
      </c>
      <c r="D42" s="426">
        <v>3860</v>
      </c>
      <c r="E42" s="393">
        <v>-0.21192323397305024</v>
      </c>
      <c r="F42" s="394" t="s">
        <v>287</v>
      </c>
    </row>
    <row r="43" spans="1:6" ht="14.4" customHeight="1">
      <c r="A43" s="428" t="s">
        <v>688</v>
      </c>
      <c r="B43" s="425">
        <v>246427</v>
      </c>
      <c r="C43" s="427">
        <v>737257</v>
      </c>
      <c r="D43" s="426">
        <v>1274647</v>
      </c>
      <c r="E43" s="393">
        <v>0.72890457465985392</v>
      </c>
      <c r="F43" s="394">
        <v>4.1725135638546105</v>
      </c>
    </row>
    <row r="44" spans="1:6" ht="14.4" customHeight="1">
      <c r="A44" s="389"/>
      <c r="B44" s="395"/>
      <c r="C44" s="417"/>
      <c r="D44" s="424"/>
      <c r="E44" s="393"/>
      <c r="F44" s="394"/>
    </row>
    <row r="45" spans="1:6" ht="14.4" customHeight="1">
      <c r="A45" s="389" t="s">
        <v>689</v>
      </c>
      <c r="B45" s="1582">
        <v>-15052</v>
      </c>
      <c r="C45" s="1583">
        <v>-14357</v>
      </c>
      <c r="D45" s="1583">
        <v>-15161</v>
      </c>
      <c r="E45" s="393">
        <v>5.6000557219474834E-2</v>
      </c>
      <c r="F45" s="394" t="s">
        <v>287</v>
      </c>
    </row>
    <row r="46" spans="1:6" ht="14.4" customHeight="1">
      <c r="A46" s="389" t="s">
        <v>690</v>
      </c>
      <c r="B46" s="1582">
        <v>-16216</v>
      </c>
      <c r="C46" s="1583">
        <v>-3832</v>
      </c>
      <c r="D46" s="1583">
        <v>-4367</v>
      </c>
      <c r="E46" s="393">
        <v>0.13961377870563685</v>
      </c>
      <c r="F46" s="394">
        <v>-0.73069807597434633</v>
      </c>
    </row>
    <row r="47" spans="1:6" ht="14.4" customHeight="1">
      <c r="A47" s="428" t="s">
        <v>638</v>
      </c>
      <c r="B47" s="1582">
        <v>-31268</v>
      </c>
      <c r="C47" s="1583">
        <v>-18189</v>
      </c>
      <c r="D47" s="1583">
        <v>-19528</v>
      </c>
      <c r="E47" s="393">
        <v>7.3615921710924237E-2</v>
      </c>
      <c r="F47" s="394">
        <v>-0.37546373288985546</v>
      </c>
    </row>
    <row r="48" spans="1:6" ht="14.4" customHeight="1">
      <c r="A48" s="389"/>
      <c r="B48" s="425"/>
      <c r="C48" s="427"/>
      <c r="D48" s="426"/>
      <c r="E48" s="393"/>
      <c r="F48" s="394"/>
    </row>
    <row r="49" spans="1:6" ht="14.4" customHeight="1">
      <c r="A49" s="429" t="s">
        <v>691</v>
      </c>
      <c r="B49" s="430">
        <v>215159</v>
      </c>
      <c r="C49" s="431">
        <v>719068</v>
      </c>
      <c r="D49" s="432">
        <v>1255119</v>
      </c>
      <c r="E49" s="403">
        <v>0.74548026055950212</v>
      </c>
      <c r="F49" s="404">
        <v>4.8334487518532807</v>
      </c>
    </row>
    <row r="50" spans="1:6" ht="14.4" customHeight="1">
      <c r="A50" s="389"/>
      <c r="B50" s="425"/>
      <c r="C50" s="427"/>
      <c r="D50" s="426"/>
      <c r="E50" s="393"/>
      <c r="F50" s="394"/>
    </row>
    <row r="51" spans="1:6" ht="14.4" customHeight="1">
      <c r="A51" s="389" t="s">
        <v>692</v>
      </c>
      <c r="B51" s="1582">
        <v>-4622</v>
      </c>
      <c r="C51" s="1583">
        <v>-15</v>
      </c>
      <c r="D51" s="1583">
        <v>-415</v>
      </c>
      <c r="E51" s="393">
        <v>26.666666666666668</v>
      </c>
      <c r="F51" s="394">
        <v>-0.91021202942449153</v>
      </c>
    </row>
    <row r="52" spans="1:6">
      <c r="A52" s="389" t="s">
        <v>693</v>
      </c>
      <c r="B52" s="1582">
        <v>-123</v>
      </c>
      <c r="C52" s="1583">
        <v>-10</v>
      </c>
      <c r="D52" s="1583">
        <v>-6</v>
      </c>
      <c r="E52" s="393">
        <v>-0.4</v>
      </c>
      <c r="F52" s="394">
        <v>-0.95121951219512191</v>
      </c>
    </row>
    <row r="53" spans="1:6">
      <c r="A53" s="429" t="s">
        <v>694</v>
      </c>
      <c r="B53" s="425">
        <v>210414</v>
      </c>
      <c r="C53" s="427">
        <v>719043</v>
      </c>
      <c r="D53" s="426">
        <v>1254698</v>
      </c>
      <c r="E53" s="393">
        <v>0.74495544772704836</v>
      </c>
      <c r="F53" s="394">
        <v>4.9629967587708039</v>
      </c>
    </row>
    <row r="54" spans="1:6" ht="15" customHeight="1">
      <c r="A54" s="389" t="s">
        <v>49</v>
      </c>
      <c r="B54" s="1582">
        <v>-32986</v>
      </c>
      <c r="C54" s="1583">
        <v>-19546</v>
      </c>
      <c r="D54" s="1583">
        <v>-20079</v>
      </c>
      <c r="E54" s="393">
        <v>2.7269006446331678E-2</v>
      </c>
      <c r="F54" s="394" t="s">
        <v>287</v>
      </c>
    </row>
    <row r="55" spans="1:6" ht="14.5" thickBot="1">
      <c r="A55" s="433" t="s">
        <v>695</v>
      </c>
      <c r="B55" s="434">
        <v>177428</v>
      </c>
      <c r="C55" s="435">
        <v>699497</v>
      </c>
      <c r="D55" s="436">
        <v>1234619</v>
      </c>
      <c r="E55" s="413">
        <v>0.76500971412314844</v>
      </c>
      <c r="F55" s="414">
        <v>5.9584225714092476</v>
      </c>
    </row>
    <row r="56" spans="1:6" ht="14.4" customHeight="1" thickBot="1">
      <c r="A56" s="417"/>
      <c r="B56" s="417"/>
      <c r="C56" s="417"/>
      <c r="D56" s="417"/>
      <c r="E56" s="437"/>
      <c r="F56" s="437"/>
    </row>
    <row r="57" spans="1:6" ht="14.4" customHeight="1">
      <c r="A57" s="438" t="s">
        <v>696</v>
      </c>
      <c r="B57" s="439">
        <v>0.98535914461325758</v>
      </c>
      <c r="C57" s="440">
        <v>1.0043107171932422</v>
      </c>
      <c r="D57" s="441">
        <v>1.0222154338259328</v>
      </c>
      <c r="E57" s="1584" t="s">
        <v>697</v>
      </c>
      <c r="F57" s="1585" t="s">
        <v>698</v>
      </c>
    </row>
  </sheetData>
  <mergeCells count="7">
    <mergeCell ref="E5:F5"/>
    <mergeCell ref="E36:F36"/>
    <mergeCell ref="A1:C1"/>
    <mergeCell ref="A2:C2"/>
    <mergeCell ref="A3:C3"/>
    <mergeCell ref="B5:D5"/>
    <mergeCell ref="B36:D36"/>
  </mergeCells>
  <hyperlinks>
    <hyperlink ref="A4" location="Index!A1" display="Back to index" xr:uid="{214D6994-71C6-41AF-9A7F-9687ED5F6BEC}"/>
    <hyperlink ref="D42" r:id="rId1" display="Copia de GOper Mar-21 EjecTrimI" xr:uid="{ACEC2409-CE39-47C0-9F83-09CFB6297DA9}"/>
    <hyperlink ref="C42" r:id="rId2" display="Copia de GOper Mar-21 EjecTrimI" xr:uid="{11478289-4D18-4E59-91B3-5E0BF7F1F1E9}"/>
  </hyperlinks>
  <pageMargins left="0.7" right="0.7" top="0.75" bottom="0.75" header="0.3" footer="0.3"/>
  <pageSetup paperSize="9" orientation="portrait" horizontalDpi="360" verticalDpi="360"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893B07-AB63-894C-BDF3-5864C1C8DE6E}">
  <sheetPr>
    <tabColor theme="2" tint="-0.249977111117893"/>
  </sheetPr>
  <dimension ref="A1:AD67"/>
  <sheetViews>
    <sheetView showGridLines="0" zoomScale="60" zoomScaleNormal="60" workbookViewId="0">
      <selection sqref="A1:H1"/>
    </sheetView>
  </sheetViews>
  <sheetFormatPr baseColWidth="10" defaultColWidth="11.453125" defaultRowHeight="14"/>
  <cols>
    <col min="1" max="1" width="5.36328125" style="444" customWidth="1"/>
    <col min="2" max="2" width="11.453125" style="444"/>
    <col min="3" max="3" width="56.6328125" style="444" customWidth="1"/>
    <col min="4" max="5" width="14.36328125" style="444" bestFit="1" customWidth="1"/>
    <col min="6" max="6" width="14.6328125" style="444" bestFit="1" customWidth="1"/>
    <col min="7" max="7" width="9.36328125" style="444" bestFit="1" customWidth="1"/>
    <col min="8" max="8" width="9.54296875" style="444" bestFit="1" customWidth="1"/>
    <col min="9" max="13" width="11.453125" style="444"/>
    <col min="14" max="14" width="35.6328125" style="444" customWidth="1"/>
    <col min="15" max="15" width="13.08984375" style="444" bestFit="1" customWidth="1"/>
    <col min="16" max="16" width="11.453125" style="444"/>
    <col min="17" max="17" width="12.08984375" style="444" bestFit="1" customWidth="1"/>
    <col min="18" max="19" width="11.453125" style="444"/>
    <col min="20" max="21" width="13.08984375" style="444" bestFit="1" customWidth="1"/>
    <col min="22" max="22" width="15.6328125" style="444" bestFit="1" customWidth="1"/>
    <col min="23" max="24" width="11.453125" style="444"/>
    <col min="25" max="25" width="60.6328125" style="444" customWidth="1"/>
    <col min="26" max="28" width="11.453125" style="444"/>
    <col min="29" max="29" width="9.36328125" style="444" bestFit="1" customWidth="1"/>
    <col min="30" max="30" width="9" style="444" bestFit="1" customWidth="1"/>
    <col min="31" max="16384" width="11.453125" style="444"/>
  </cols>
  <sheetData>
    <row r="1" spans="1:30">
      <c r="A1" s="1899" t="s">
        <v>699</v>
      </c>
      <c r="B1" s="1899"/>
      <c r="C1" s="1899"/>
      <c r="D1" s="1899"/>
      <c r="E1" s="1899"/>
      <c r="F1" s="1899"/>
      <c r="G1" s="1899"/>
      <c r="H1" s="1899"/>
      <c r="K1" s="483"/>
      <c r="L1" s="1871" t="s">
        <v>699</v>
      </c>
      <c r="M1" s="1871"/>
      <c r="N1" s="1871"/>
      <c r="O1" s="1871"/>
      <c r="P1" s="1871"/>
      <c r="Q1" s="1871"/>
      <c r="R1" s="1871"/>
      <c r="S1" s="1871"/>
      <c r="T1" s="732"/>
      <c r="U1" s="732"/>
      <c r="V1" s="732"/>
      <c r="Y1" s="1871" t="s">
        <v>699</v>
      </c>
      <c r="Z1" s="1871"/>
      <c r="AA1" s="1871"/>
      <c r="AB1" s="1871"/>
      <c r="AC1" s="732"/>
      <c r="AD1" s="732"/>
    </row>
    <row r="2" spans="1:30">
      <c r="A2" s="1871" t="s">
        <v>606</v>
      </c>
      <c r="B2" s="1871"/>
      <c r="C2" s="1871"/>
      <c r="D2" s="1871"/>
      <c r="E2" s="1871"/>
      <c r="F2" s="1871"/>
      <c r="G2" s="1871"/>
      <c r="H2" s="1871"/>
      <c r="K2" s="483"/>
      <c r="L2" s="1871" t="s">
        <v>607</v>
      </c>
      <c r="M2" s="1871"/>
      <c r="N2" s="1871"/>
      <c r="O2" s="1871"/>
      <c r="P2" s="1871"/>
      <c r="Q2" s="1871"/>
      <c r="R2" s="1871"/>
      <c r="S2" s="1871"/>
      <c r="T2" s="732"/>
      <c r="U2" s="732"/>
      <c r="V2" s="732"/>
      <c r="Y2" s="1871" t="s">
        <v>700</v>
      </c>
      <c r="Z2" s="1871"/>
      <c r="AA2" s="1871"/>
      <c r="AB2" s="1871"/>
      <c r="AC2" s="732"/>
      <c r="AD2" s="732"/>
    </row>
    <row r="3" spans="1:30">
      <c r="A3" s="1871" t="s">
        <v>608</v>
      </c>
      <c r="B3" s="1871"/>
      <c r="C3" s="1871"/>
      <c r="D3" s="1871"/>
      <c r="E3" s="1871"/>
      <c r="F3" s="1871"/>
      <c r="G3" s="1871"/>
      <c r="H3" s="1871"/>
      <c r="K3" s="483"/>
      <c r="L3" s="1871" t="s">
        <v>609</v>
      </c>
      <c r="M3" s="1871"/>
      <c r="N3" s="1871"/>
      <c r="O3" s="1871"/>
      <c r="P3" s="1871"/>
      <c r="Q3" s="1871"/>
      <c r="R3" s="1871"/>
      <c r="S3" s="1871"/>
      <c r="T3" s="732"/>
      <c r="U3" s="732"/>
      <c r="V3" s="732"/>
      <c r="Y3" s="442"/>
      <c r="Z3" s="1182"/>
      <c r="AA3" s="1182"/>
      <c r="AB3" s="1182"/>
      <c r="AC3" s="732"/>
      <c r="AD3" s="732"/>
    </row>
    <row r="4" spans="1:30" ht="14.5" thickBot="1">
      <c r="A4" s="1883" t="s">
        <v>32</v>
      </c>
      <c r="B4" s="1883"/>
      <c r="C4" s="1883"/>
      <c r="D4" s="923"/>
      <c r="E4" s="923"/>
      <c r="F4" s="923"/>
      <c r="G4" s="923"/>
      <c r="H4" s="923"/>
      <c r="K4" s="483"/>
      <c r="L4" s="1883" t="s">
        <v>32</v>
      </c>
      <c r="M4" s="1883"/>
      <c r="N4" s="1883"/>
      <c r="O4" s="923"/>
      <c r="P4" s="923"/>
      <c r="Q4" s="923"/>
      <c r="R4" s="923"/>
      <c r="S4" s="923"/>
      <c r="T4" s="732"/>
      <c r="U4" s="732"/>
      <c r="V4" s="732"/>
      <c r="Y4" s="578" t="s">
        <v>32</v>
      </c>
      <c r="Z4" s="1182"/>
      <c r="AA4" s="1182"/>
      <c r="AB4" s="1182"/>
      <c r="AC4" s="732"/>
      <c r="AD4" s="732"/>
    </row>
    <row r="5" spans="1:30">
      <c r="A5" s="923"/>
      <c r="B5" s="923"/>
      <c r="C5" s="923"/>
      <c r="D5" s="1828" t="s">
        <v>176</v>
      </c>
      <c r="E5" s="1826"/>
      <c r="F5" s="1884"/>
      <c r="G5" s="1900" t="s">
        <v>29</v>
      </c>
      <c r="H5" s="1901"/>
      <c r="K5" s="483"/>
      <c r="L5" s="442"/>
      <c r="M5" s="442"/>
      <c r="N5" s="443"/>
      <c r="O5" s="1909" t="s">
        <v>28</v>
      </c>
      <c r="P5" s="1910"/>
      <c r="Q5" s="1911"/>
      <c r="R5" s="1822" t="s">
        <v>29</v>
      </c>
      <c r="S5" s="1823"/>
      <c r="T5" s="1828" t="s">
        <v>30</v>
      </c>
      <c r="U5" s="1884"/>
      <c r="V5" s="912" t="s">
        <v>29</v>
      </c>
      <c r="Y5" s="445"/>
      <c r="Z5" s="1895" t="s">
        <v>28</v>
      </c>
      <c r="AA5" s="1896"/>
      <c r="AB5" s="1896"/>
      <c r="AC5" s="1828" t="s">
        <v>30</v>
      </c>
      <c r="AD5" s="1884"/>
    </row>
    <row r="6" spans="1:30" ht="14.5" thickBot="1">
      <c r="A6" s="1897"/>
      <c r="B6" s="1897"/>
      <c r="C6" s="1898"/>
      <c r="D6" s="171" t="s">
        <v>38</v>
      </c>
      <c r="E6" s="172" t="s">
        <v>177</v>
      </c>
      <c r="F6" s="173" t="s">
        <v>39</v>
      </c>
      <c r="G6" s="583" t="s">
        <v>36</v>
      </c>
      <c r="H6" s="584" t="s">
        <v>37</v>
      </c>
      <c r="K6" s="475"/>
      <c r="L6" s="1897"/>
      <c r="M6" s="1897"/>
      <c r="N6" s="1898"/>
      <c r="O6" s="446" t="s">
        <v>33</v>
      </c>
      <c r="P6" s="447" t="s">
        <v>34</v>
      </c>
      <c r="Q6" s="448" t="s">
        <v>35</v>
      </c>
      <c r="R6" s="447" t="s">
        <v>36</v>
      </c>
      <c r="S6" s="448" t="s">
        <v>37</v>
      </c>
      <c r="T6" s="716" t="s">
        <v>38</v>
      </c>
      <c r="U6" s="717" t="s">
        <v>39</v>
      </c>
      <c r="V6" s="1161" t="s">
        <v>40</v>
      </c>
      <c r="Y6" s="449"/>
      <c r="Z6" s="446" t="s">
        <v>33</v>
      </c>
      <c r="AA6" s="447" t="s">
        <v>34</v>
      </c>
      <c r="AB6" s="448" t="s">
        <v>35</v>
      </c>
      <c r="AC6" s="716" t="s">
        <v>38</v>
      </c>
      <c r="AD6" s="717" t="s">
        <v>39</v>
      </c>
    </row>
    <row r="7" spans="1:30">
      <c r="A7" s="1868" t="s">
        <v>610</v>
      </c>
      <c r="B7" s="1869"/>
      <c r="C7" s="1870"/>
      <c r="D7" s="450"/>
      <c r="E7" s="451"/>
      <c r="F7" s="452"/>
      <c r="G7" s="455"/>
      <c r="H7" s="456"/>
      <c r="K7" s="483"/>
      <c r="L7" s="1858" t="s">
        <v>611</v>
      </c>
      <c r="M7" s="1859"/>
      <c r="N7" s="1860"/>
      <c r="O7" s="450"/>
      <c r="P7" s="451"/>
      <c r="Q7" s="452"/>
      <c r="R7" s="450"/>
      <c r="S7" s="452"/>
      <c r="T7" s="725"/>
      <c r="U7" s="720"/>
      <c r="V7" s="726"/>
      <c r="Y7" s="453" t="s">
        <v>57</v>
      </c>
      <c r="Z7" s="454"/>
      <c r="AA7" s="455"/>
      <c r="AB7" s="456"/>
      <c r="AD7" s="466"/>
    </row>
    <row r="8" spans="1:30" ht="16.5">
      <c r="A8" s="1840" t="s">
        <v>178</v>
      </c>
      <c r="B8" s="1841"/>
      <c r="C8" s="1842"/>
      <c r="D8" s="464"/>
      <c r="E8" s="465"/>
      <c r="F8" s="466"/>
      <c r="G8" s="596"/>
      <c r="H8" s="609"/>
      <c r="K8" s="483"/>
      <c r="L8" s="457"/>
      <c r="M8" s="1838" t="s">
        <v>612</v>
      </c>
      <c r="N8" s="1839"/>
      <c r="O8" s="458">
        <v>2553354</v>
      </c>
      <c r="P8" s="459">
        <v>2446731</v>
      </c>
      <c r="Q8" s="460">
        <v>2542011</v>
      </c>
      <c r="R8" s="461">
        <v>3.894175534621501E-2</v>
      </c>
      <c r="S8" s="462">
        <v>-4.4423922417338134E-3</v>
      </c>
      <c r="T8" s="725">
        <v>7642396</v>
      </c>
      <c r="U8" s="720">
        <v>7396739</v>
      </c>
      <c r="V8" s="1346">
        <v>-3.214397683658371E-2</v>
      </c>
      <c r="Y8" s="463" t="s">
        <v>701</v>
      </c>
      <c r="Z8" s="1348">
        <v>2.4549925433108268E-2</v>
      </c>
      <c r="AA8" s="1349">
        <v>7.044223370069011E-2</v>
      </c>
      <c r="AB8" s="1350">
        <v>9.3393910310787864E-2</v>
      </c>
      <c r="AC8" s="1349">
        <v>-3.0570661642258697E-2</v>
      </c>
      <c r="AD8" s="1350">
        <v>0.23055207577917389</v>
      </c>
    </row>
    <row r="9" spans="1:30" ht="16.5">
      <c r="A9" s="480"/>
      <c r="B9" s="1838" t="s">
        <v>613</v>
      </c>
      <c r="C9" s="1839"/>
      <c r="D9" s="458">
        <v>5097856</v>
      </c>
      <c r="E9" s="459">
        <v>6919815</v>
      </c>
      <c r="F9" s="460">
        <v>6157037</v>
      </c>
      <c r="G9" s="587">
        <v>-0.11023098160861233</v>
      </c>
      <c r="H9" s="588">
        <v>0.20776989385341604</v>
      </c>
      <c r="K9" s="483"/>
      <c r="L9" s="467"/>
      <c r="M9" s="1838" t="s">
        <v>702</v>
      </c>
      <c r="N9" s="1839"/>
      <c r="O9" s="458">
        <v>-655384</v>
      </c>
      <c r="P9" s="459">
        <v>-438943</v>
      </c>
      <c r="Q9" s="460">
        <v>-443398</v>
      </c>
      <c r="R9" s="461">
        <v>1.0149381582574503E-2</v>
      </c>
      <c r="S9" s="462">
        <v>-0.32345312061325882</v>
      </c>
      <c r="T9" s="725">
        <v>-1952448</v>
      </c>
      <c r="U9" s="720">
        <v>-1437349</v>
      </c>
      <c r="V9" s="1346">
        <v>-0.2638221350837513</v>
      </c>
      <c r="Y9" s="463" t="s">
        <v>703</v>
      </c>
      <c r="Z9" s="461">
        <v>5.9608693953790435E-3</v>
      </c>
      <c r="AA9" s="468">
        <v>1.5865807037432088E-2</v>
      </c>
      <c r="AB9" s="462">
        <v>2.0971070272402765E-2</v>
      </c>
      <c r="AC9" s="1290">
        <v>-2.8115062828664387E-3</v>
      </c>
      <c r="AD9" s="1351">
        <v>1.8344261987872989E-2</v>
      </c>
    </row>
    <row r="10" spans="1:30" ht="16.5">
      <c r="A10" s="480"/>
      <c r="B10" s="1838" t="s">
        <v>615</v>
      </c>
      <c r="C10" s="1839"/>
      <c r="D10" s="458">
        <v>26887477</v>
      </c>
      <c r="E10" s="459">
        <v>26482164</v>
      </c>
      <c r="F10" s="460">
        <v>33783609</v>
      </c>
      <c r="G10" s="587">
        <v>0.27571179606017093</v>
      </c>
      <c r="H10" s="588">
        <v>0.25648118639022921</v>
      </c>
      <c r="K10" s="483"/>
      <c r="L10" s="457"/>
      <c r="M10" s="1853" t="s">
        <v>241</v>
      </c>
      <c r="N10" s="1854"/>
      <c r="O10" s="469">
        <v>1897970</v>
      </c>
      <c r="P10" s="470">
        <v>2007788</v>
      </c>
      <c r="Q10" s="471">
        <v>2098613</v>
      </c>
      <c r="R10" s="472">
        <v>4.523634965444559E-2</v>
      </c>
      <c r="S10" s="473">
        <v>0.10571452657312813</v>
      </c>
      <c r="T10" s="727">
        <v>5689948</v>
      </c>
      <c r="U10" s="721">
        <v>5959390</v>
      </c>
      <c r="V10" s="1347">
        <v>4.7354035572908577E-2</v>
      </c>
      <c r="Y10" s="463" t="s">
        <v>704</v>
      </c>
      <c r="Z10" s="461">
        <v>6.4988730838148753E-2</v>
      </c>
      <c r="AA10" s="468">
        <v>0.17203045795911304</v>
      </c>
      <c r="AB10" s="462">
        <v>0.22012079179863012</v>
      </c>
      <c r="AC10" s="1290">
        <v>-2.556271753232222E-2</v>
      </c>
      <c r="AD10" s="1351">
        <v>0.18444670827988535</v>
      </c>
    </row>
    <row r="11" spans="1:30" ht="16.5">
      <c r="A11" s="1902" t="s">
        <v>616</v>
      </c>
      <c r="B11" s="1903"/>
      <c r="C11" s="1904"/>
      <c r="D11" s="469">
        <v>31985333</v>
      </c>
      <c r="E11" s="470">
        <v>33401979</v>
      </c>
      <c r="F11" s="471">
        <v>39940646</v>
      </c>
      <c r="G11" s="590">
        <v>0.1957568741660487</v>
      </c>
      <c r="H11" s="591">
        <v>0.2487175293751045</v>
      </c>
      <c r="K11" s="483"/>
      <c r="L11" s="1837"/>
      <c r="M11" s="1838"/>
      <c r="N11" s="1839"/>
      <c r="O11" s="474"/>
      <c r="P11" s="475"/>
      <c r="Q11" s="476"/>
      <c r="R11" s="472"/>
      <c r="S11" s="473"/>
      <c r="T11" s="467"/>
      <c r="U11" s="483"/>
      <c r="V11" s="1346"/>
      <c r="Y11" s="463" t="s">
        <v>705</v>
      </c>
      <c r="Z11" s="585">
        <v>4.1980064269165472E-2</v>
      </c>
      <c r="AA11" s="498">
        <v>4.1186072435489093E-2</v>
      </c>
      <c r="AB11" s="586">
        <v>4.32161317699594E-2</v>
      </c>
      <c r="AC11" s="1189">
        <v>4.5755817625937299E-2</v>
      </c>
      <c r="AD11" s="689">
        <v>4.1127332233590802E-2</v>
      </c>
    </row>
    <row r="12" spans="1:30" ht="16.5">
      <c r="A12" s="1837"/>
      <c r="B12" s="1838"/>
      <c r="C12" s="1839"/>
      <c r="D12" s="464"/>
      <c r="E12" s="465"/>
      <c r="F12" s="466"/>
      <c r="G12" s="587"/>
      <c r="H12" s="588"/>
      <c r="K12" s="483"/>
      <c r="L12" s="1837" t="s">
        <v>706</v>
      </c>
      <c r="M12" s="1838"/>
      <c r="N12" s="1839"/>
      <c r="O12" s="458">
        <v>-1250211</v>
      </c>
      <c r="P12" s="459">
        <v>-480116</v>
      </c>
      <c r="Q12" s="460">
        <v>-249273</v>
      </c>
      <c r="R12" s="461">
        <v>-0.48080672170892036</v>
      </c>
      <c r="S12" s="462">
        <v>-0.80061525614476281</v>
      </c>
      <c r="T12" s="725">
        <v>-5016939</v>
      </c>
      <c r="U12" s="720">
        <v>-1314646</v>
      </c>
      <c r="V12" s="1346">
        <v>-0.73795854404448613</v>
      </c>
      <c r="Y12" s="477" t="s">
        <v>707</v>
      </c>
      <c r="Z12" s="585">
        <v>1.5214917258858093E-2</v>
      </c>
      <c r="AA12" s="498">
        <v>3.2835309413705639E-2</v>
      </c>
      <c r="AB12" s="586">
        <v>4.0011864696578442E-2</v>
      </c>
      <c r="AC12" s="1189">
        <v>6.2837791140267643E-3</v>
      </c>
      <c r="AD12" s="689">
        <v>3.4256258698704543E-2</v>
      </c>
    </row>
    <row r="13" spans="1:30" ht="30.65" customHeight="1">
      <c r="A13" s="1912" t="s">
        <v>181</v>
      </c>
      <c r="B13" s="1913"/>
      <c r="C13" s="1914"/>
      <c r="D13" s="469">
        <v>1767692</v>
      </c>
      <c r="E13" s="470">
        <v>544937</v>
      </c>
      <c r="F13" s="471">
        <v>1027761</v>
      </c>
      <c r="G13" s="590">
        <v>0.88601801676157055</v>
      </c>
      <c r="H13" s="591">
        <v>-0.41858593012809919</v>
      </c>
      <c r="K13" s="483"/>
      <c r="L13" s="1837" t="s">
        <v>271</v>
      </c>
      <c r="M13" s="1838"/>
      <c r="N13" s="1839"/>
      <c r="O13" s="458">
        <v>40126</v>
      </c>
      <c r="P13" s="459">
        <v>73023</v>
      </c>
      <c r="Q13" s="460">
        <v>93671</v>
      </c>
      <c r="R13" s="461">
        <v>0.28276022623009189</v>
      </c>
      <c r="S13" s="462">
        <v>1.3344215720480486</v>
      </c>
      <c r="T13" s="725">
        <v>100264</v>
      </c>
      <c r="U13" s="720">
        <v>227790</v>
      </c>
      <c r="V13" s="1346">
        <v>1.2719021782494215</v>
      </c>
      <c r="Y13" s="477" t="s">
        <v>708</v>
      </c>
      <c r="Z13" s="585">
        <v>1.6006900769275651E-2</v>
      </c>
      <c r="AA13" s="498">
        <v>9.9035040490652159E-3</v>
      </c>
      <c r="AB13" s="586">
        <v>1.0045780924743737E-2</v>
      </c>
      <c r="AC13" s="1189">
        <v>1.7508166945131839E-2</v>
      </c>
      <c r="AD13" s="689">
        <v>1.0961140380573465E-2</v>
      </c>
    </row>
    <row r="14" spans="1:30">
      <c r="A14" s="1840"/>
      <c r="B14" s="1841"/>
      <c r="C14" s="1842"/>
      <c r="D14" s="474"/>
      <c r="E14" s="475"/>
      <c r="F14" s="476"/>
      <c r="G14" s="590"/>
      <c r="H14" s="591"/>
      <c r="K14" s="483"/>
      <c r="L14" s="1855" t="s">
        <v>269</v>
      </c>
      <c r="M14" s="1856"/>
      <c r="N14" s="1857"/>
      <c r="O14" s="469">
        <v>-1210085</v>
      </c>
      <c r="P14" s="470">
        <v>-407093</v>
      </c>
      <c r="Q14" s="471">
        <v>-155602</v>
      </c>
      <c r="R14" s="472">
        <v>-0.6177728430604309</v>
      </c>
      <c r="S14" s="473">
        <v>-0.87141233880264612</v>
      </c>
      <c r="T14" s="727">
        <v>-4916675</v>
      </c>
      <c r="U14" s="721">
        <v>-1086856</v>
      </c>
      <c r="V14" s="1347">
        <v>-0.77894491704251345</v>
      </c>
      <c r="Y14" s="478"/>
      <c r="Z14" s="461"/>
      <c r="AA14" s="468"/>
      <c r="AB14" s="462"/>
      <c r="AC14" s="1189"/>
      <c r="AD14" s="689"/>
    </row>
    <row r="15" spans="1:30">
      <c r="A15" s="1840" t="s">
        <v>709</v>
      </c>
      <c r="B15" s="1841"/>
      <c r="C15" s="1842"/>
      <c r="D15" s="469">
        <v>1874577</v>
      </c>
      <c r="E15" s="470">
        <v>2118559</v>
      </c>
      <c r="F15" s="471">
        <v>1406424</v>
      </c>
      <c r="G15" s="590">
        <v>-0.3361412167421346</v>
      </c>
      <c r="H15" s="591">
        <v>-0.24973794087946244</v>
      </c>
      <c r="K15" s="483"/>
      <c r="L15" s="1861"/>
      <c r="M15" s="1850"/>
      <c r="N15" s="1851"/>
      <c r="O15" s="464"/>
      <c r="P15" s="465"/>
      <c r="Q15" s="466"/>
      <c r="R15" s="461"/>
      <c r="S15" s="462"/>
      <c r="T15" s="457"/>
      <c r="U15" s="598"/>
      <c r="V15" s="1344"/>
      <c r="Y15" s="479" t="s">
        <v>710</v>
      </c>
      <c r="Z15" s="461"/>
      <c r="AA15" s="468"/>
      <c r="AB15" s="462"/>
      <c r="AC15" s="1189"/>
      <c r="AD15" s="689"/>
    </row>
    <row r="16" spans="1:30" ht="15" customHeight="1">
      <c r="A16" s="1840" t="s">
        <v>187</v>
      </c>
      <c r="B16" s="1841"/>
      <c r="C16" s="1842"/>
      <c r="D16" s="469">
        <v>27515047</v>
      </c>
      <c r="E16" s="470">
        <v>25735158</v>
      </c>
      <c r="F16" s="471">
        <v>18191125</v>
      </c>
      <c r="G16" s="590">
        <v>-0.29314111846525281</v>
      </c>
      <c r="H16" s="591">
        <v>-0.33886629377736477</v>
      </c>
      <c r="K16" s="483"/>
      <c r="L16" s="1855" t="s">
        <v>617</v>
      </c>
      <c r="M16" s="1856"/>
      <c r="N16" s="1857"/>
      <c r="O16" s="469">
        <v>687885</v>
      </c>
      <c r="P16" s="470">
        <v>1600695</v>
      </c>
      <c r="Q16" s="471">
        <v>1943011</v>
      </c>
      <c r="R16" s="472">
        <v>0.21385460690512559</v>
      </c>
      <c r="S16" s="473">
        <v>1.8246160332032244</v>
      </c>
      <c r="T16" s="727">
        <v>773273</v>
      </c>
      <c r="U16" s="721">
        <v>4872534</v>
      </c>
      <c r="V16" s="1347">
        <f>U16/T16-1</f>
        <v>5.3011821180876613</v>
      </c>
      <c r="Y16" s="463" t="s">
        <v>289</v>
      </c>
      <c r="Z16" s="585">
        <v>3.0345114080545021E-2</v>
      </c>
      <c r="AA16" s="498">
        <v>3.7089542930363158E-2</v>
      </c>
      <c r="AB16" s="586">
        <v>3.6819738803701076E-2</v>
      </c>
      <c r="AC16" s="1189">
        <v>3.0345114080545021E-2</v>
      </c>
      <c r="AD16" s="689">
        <v>3.6819738803701076E-2</v>
      </c>
    </row>
    <row r="17" spans="1:30">
      <c r="A17" s="1840" t="s">
        <v>188</v>
      </c>
      <c r="B17" s="1841"/>
      <c r="C17" s="1842"/>
      <c r="D17" s="469">
        <v>4251291</v>
      </c>
      <c r="E17" s="470">
        <v>7366267</v>
      </c>
      <c r="F17" s="471">
        <v>7597755</v>
      </c>
      <c r="G17" s="590">
        <v>3.1425415342669405E-2</v>
      </c>
      <c r="H17" s="591">
        <v>0.78716418142159639</v>
      </c>
      <c r="K17" s="483"/>
      <c r="L17" s="1861"/>
      <c r="M17" s="1850"/>
      <c r="N17" s="1851"/>
      <c r="O17" s="464"/>
      <c r="P17" s="465"/>
      <c r="Q17" s="466"/>
      <c r="R17" s="461"/>
      <c r="S17" s="462"/>
      <c r="T17" s="467"/>
      <c r="U17" s="483"/>
      <c r="V17" s="1343"/>
      <c r="Y17" s="463" t="s">
        <v>711</v>
      </c>
      <c r="Z17" s="585">
        <v>3.9854085648845884E-2</v>
      </c>
      <c r="AA17" s="498">
        <v>5.1117601001910817E-2</v>
      </c>
      <c r="AB17" s="586">
        <v>5.0265896590711123E-2</v>
      </c>
      <c r="AC17" s="1189">
        <v>3.9854085648845884E-2</v>
      </c>
      <c r="AD17" s="689">
        <v>5.0265896590711123E-2</v>
      </c>
    </row>
    <row r="18" spans="1:30">
      <c r="A18" s="1837"/>
      <c r="B18" s="1838"/>
      <c r="C18" s="1839"/>
      <c r="D18" s="464"/>
      <c r="E18" s="465"/>
      <c r="F18" s="466"/>
      <c r="G18" s="587"/>
      <c r="H18" s="588"/>
      <c r="K18" s="483"/>
      <c r="L18" s="1840" t="s">
        <v>618</v>
      </c>
      <c r="M18" s="1841"/>
      <c r="N18" s="1842"/>
      <c r="O18" s="464"/>
      <c r="P18" s="465"/>
      <c r="Q18" s="466"/>
      <c r="R18" s="461"/>
      <c r="S18" s="462"/>
      <c r="T18" s="467"/>
      <c r="U18" s="483"/>
      <c r="V18" s="1346"/>
      <c r="Y18" s="463" t="s">
        <v>712</v>
      </c>
      <c r="Z18" s="461">
        <v>2.1474253413884226</v>
      </c>
      <c r="AA18" s="468">
        <v>1.9612775101346032</v>
      </c>
      <c r="AB18" s="462">
        <v>1.8258962287156382</v>
      </c>
      <c r="AC18" s="1290">
        <v>2.1474253413884226</v>
      </c>
      <c r="AD18" s="1351">
        <v>1.8258962287156382</v>
      </c>
    </row>
    <row r="19" spans="1:30">
      <c r="A19" s="1840" t="s">
        <v>54</v>
      </c>
      <c r="B19" s="1841"/>
      <c r="C19" s="1842"/>
      <c r="D19" s="469">
        <v>124515950</v>
      </c>
      <c r="E19" s="470">
        <v>130864182</v>
      </c>
      <c r="F19" s="471">
        <v>133369027</v>
      </c>
      <c r="G19" s="590">
        <v>1.9140798969728756E-2</v>
      </c>
      <c r="H19" s="591">
        <v>7.10999434209032E-2</v>
      </c>
      <c r="K19" s="483"/>
      <c r="L19" s="480"/>
      <c r="M19" s="481" t="s">
        <v>619</v>
      </c>
      <c r="N19" s="482"/>
      <c r="O19" s="458">
        <v>572044</v>
      </c>
      <c r="P19" s="459">
        <v>648980</v>
      </c>
      <c r="Q19" s="460">
        <v>688357</v>
      </c>
      <c r="R19" s="461">
        <v>6.0675213411815462E-2</v>
      </c>
      <c r="S19" s="462">
        <v>0.20332876492018095</v>
      </c>
      <c r="T19" s="725">
        <v>1554562</v>
      </c>
      <c r="U19" s="720">
        <v>1969115</v>
      </c>
      <c r="V19" s="1346">
        <v>0.26666868223975626</v>
      </c>
      <c r="Y19" s="463" t="s">
        <v>713</v>
      </c>
      <c r="Z19" s="461">
        <v>1.6350611462534475</v>
      </c>
      <c r="AA19" s="468">
        <v>1.4230496929574989</v>
      </c>
      <c r="AB19" s="462">
        <v>1.3374678814820187</v>
      </c>
      <c r="AC19" s="1290">
        <v>1.6350611462534475</v>
      </c>
      <c r="AD19" s="1351">
        <v>1.3374678814820187</v>
      </c>
    </row>
    <row r="20" spans="1:30" ht="16.5">
      <c r="A20" s="480"/>
      <c r="B20" s="1838" t="s">
        <v>620</v>
      </c>
      <c r="C20" s="1839"/>
      <c r="D20" s="458">
        <v>120522261</v>
      </c>
      <c r="E20" s="459">
        <v>126045797</v>
      </c>
      <c r="F20" s="460">
        <v>128090680</v>
      </c>
      <c r="G20" s="587">
        <v>1.622333349203231E-2</v>
      </c>
      <c r="H20" s="588">
        <v>6.2796855429056331E-2</v>
      </c>
      <c r="K20" s="483"/>
      <c r="L20" s="480"/>
      <c r="M20" s="481" t="s">
        <v>714</v>
      </c>
      <c r="N20" s="482"/>
      <c r="O20" s="458">
        <v>152862</v>
      </c>
      <c r="P20" s="459">
        <v>240553</v>
      </c>
      <c r="Q20" s="460">
        <v>234313</v>
      </c>
      <c r="R20" s="461">
        <v>-2.594022938811821E-2</v>
      </c>
      <c r="S20" s="462">
        <v>0.5328400779788306</v>
      </c>
      <c r="T20" s="725">
        <v>474174</v>
      </c>
      <c r="U20" s="720">
        <v>648331</v>
      </c>
      <c r="V20" s="1346">
        <v>0.36728500508252243</v>
      </c>
      <c r="Y20" s="463" t="s">
        <v>715</v>
      </c>
      <c r="Z20" s="585">
        <v>7.939838343325617E-2</v>
      </c>
      <c r="AA20" s="498">
        <v>1.6777070586822825E-2</v>
      </c>
      <c r="AB20" s="586">
        <v>1.2443221476752133E-2</v>
      </c>
      <c r="AC20" s="1189">
        <v>5.2648409032470665E-2</v>
      </c>
      <c r="AD20" s="689">
        <v>1.0865651237999459E-2</v>
      </c>
    </row>
    <row r="21" spans="1:30">
      <c r="A21" s="480"/>
      <c r="B21" s="1850" t="s">
        <v>622</v>
      </c>
      <c r="C21" s="1851"/>
      <c r="D21" s="458">
        <v>3993689</v>
      </c>
      <c r="E21" s="459">
        <v>4818385</v>
      </c>
      <c r="F21" s="460">
        <v>5278347</v>
      </c>
      <c r="G21" s="587">
        <v>9.5459785799598906E-2</v>
      </c>
      <c r="H21" s="588">
        <v>0.32167201802644119</v>
      </c>
      <c r="I21" s="580"/>
      <c r="K21" s="483"/>
      <c r="L21" s="480"/>
      <c r="M21" s="481" t="s">
        <v>331</v>
      </c>
      <c r="N21" s="482"/>
      <c r="O21" s="458">
        <v>73630</v>
      </c>
      <c r="P21" s="459">
        <v>-130474</v>
      </c>
      <c r="Q21" s="460">
        <v>-30017</v>
      </c>
      <c r="R21" s="461">
        <f>Q21/P21-1</f>
        <v>-0.76993883838925758</v>
      </c>
      <c r="S21" s="462" t="s">
        <v>46</v>
      </c>
      <c r="T21" s="725">
        <v>114189</v>
      </c>
      <c r="U21" s="720">
        <v>-118379</v>
      </c>
      <c r="V21" s="1346">
        <v>-2.0366935519183107</v>
      </c>
      <c r="Y21" s="477"/>
      <c r="Z21" s="461"/>
      <c r="AA21" s="468"/>
      <c r="AB21" s="462"/>
      <c r="AC21" s="1290"/>
      <c r="AD21" s="1351"/>
    </row>
    <row r="22" spans="1:30">
      <c r="A22" s="480"/>
      <c r="B22" s="1838" t="s">
        <v>716</v>
      </c>
      <c r="C22" s="1839"/>
      <c r="D22" s="458">
        <v>-9078981</v>
      </c>
      <c r="E22" s="459">
        <v>-8797871</v>
      </c>
      <c r="F22" s="460">
        <v>-8474947</v>
      </c>
      <c r="G22" s="587">
        <v>-3.6704789147283479E-2</v>
      </c>
      <c r="H22" s="588">
        <v>-6.6531034705326508E-2</v>
      </c>
      <c r="K22" s="483"/>
      <c r="L22" s="480"/>
      <c r="M22" s="483" t="s">
        <v>333</v>
      </c>
      <c r="N22" s="484"/>
      <c r="O22" s="458">
        <v>12502</v>
      </c>
      <c r="P22" s="459">
        <v>31844</v>
      </c>
      <c r="Q22" s="460">
        <v>462</v>
      </c>
      <c r="R22" s="461">
        <v>-0.9854917723904032</v>
      </c>
      <c r="S22" s="462">
        <v>-0.96304591265397532</v>
      </c>
      <c r="T22" s="725">
        <v>46913</v>
      </c>
      <c r="U22" s="720">
        <v>44626</v>
      </c>
      <c r="V22" s="1346">
        <v>-4.8749813484535207E-2</v>
      </c>
      <c r="Y22" s="485" t="s">
        <v>98</v>
      </c>
      <c r="Z22" s="461"/>
      <c r="AA22" s="468"/>
      <c r="AB22" s="462"/>
      <c r="AC22" s="1290"/>
      <c r="AD22" s="1351"/>
    </row>
    <row r="23" spans="1:30" ht="16.5">
      <c r="A23" s="1840" t="s">
        <v>625</v>
      </c>
      <c r="B23" s="1841"/>
      <c r="C23" s="1842"/>
      <c r="D23" s="469">
        <v>115436969</v>
      </c>
      <c r="E23" s="470">
        <v>122066311</v>
      </c>
      <c r="F23" s="471">
        <v>124894080</v>
      </c>
      <c r="G23" s="590">
        <v>2.3165843031006217E-2</v>
      </c>
      <c r="H23" s="591">
        <v>8.1924456973571536E-2</v>
      </c>
      <c r="K23" s="483"/>
      <c r="L23" s="480"/>
      <c r="M23" s="483" t="s">
        <v>717</v>
      </c>
      <c r="N23" s="486"/>
      <c r="O23" s="458">
        <v>1320</v>
      </c>
      <c r="P23" s="459">
        <v>56816</v>
      </c>
      <c r="Q23" s="460">
        <v>11037</v>
      </c>
      <c r="R23" s="461">
        <v>-0.80574134046747392</v>
      </c>
      <c r="S23" s="462">
        <v>7.3613636363636363</v>
      </c>
      <c r="T23" s="725">
        <v>-9028</v>
      </c>
      <c r="U23" s="720">
        <v>65032</v>
      </c>
      <c r="V23" s="1346" t="s">
        <v>46</v>
      </c>
      <c r="Y23" s="478" t="s">
        <v>718</v>
      </c>
      <c r="Z23" s="461">
        <v>0.43548673378597019</v>
      </c>
      <c r="AA23" s="468">
        <v>0.42696085474087075</v>
      </c>
      <c r="AB23" s="462">
        <v>0.46014220606690492</v>
      </c>
      <c r="AC23" s="1290">
        <v>0.44462210031265115</v>
      </c>
      <c r="AD23" s="1351">
        <v>0.44147581291140015</v>
      </c>
    </row>
    <row r="24" spans="1:30">
      <c r="A24" s="1837"/>
      <c r="B24" s="1838"/>
      <c r="C24" s="1839"/>
      <c r="D24" s="474"/>
      <c r="E24" s="475"/>
      <c r="F24" s="476"/>
      <c r="G24" s="590"/>
      <c r="H24" s="591"/>
      <c r="K24" s="483"/>
      <c r="L24" s="480"/>
      <c r="M24" s="481" t="s">
        <v>719</v>
      </c>
      <c r="N24" s="486"/>
      <c r="O24" s="458">
        <v>36309</v>
      </c>
      <c r="P24" s="459">
        <v>41734</v>
      </c>
      <c r="Q24" s="460">
        <v>31437</v>
      </c>
      <c r="R24" s="461">
        <v>-0.24672928547467293</v>
      </c>
      <c r="S24" s="462">
        <v>-0.1341816078658184</v>
      </c>
      <c r="T24" s="725">
        <v>150629</v>
      </c>
      <c r="U24" s="720">
        <v>131563</v>
      </c>
      <c r="V24" s="1346">
        <v>-0.12657589176055076</v>
      </c>
      <c r="Y24" s="478" t="s">
        <v>720</v>
      </c>
      <c r="Z24" s="461">
        <v>0.44960801154284313</v>
      </c>
      <c r="AA24" s="468">
        <v>0.46043459967603662</v>
      </c>
      <c r="AB24" s="462">
        <v>0.47669996921760649</v>
      </c>
      <c r="AC24" s="1290">
        <v>0.46926472940402952</v>
      </c>
      <c r="AD24" s="1351">
        <v>0.45910204952413181</v>
      </c>
    </row>
    <row r="25" spans="1:30" ht="16.5">
      <c r="A25" s="1840" t="s">
        <v>721</v>
      </c>
      <c r="B25" s="1841"/>
      <c r="C25" s="1842"/>
      <c r="D25" s="469">
        <v>1803139</v>
      </c>
      <c r="E25" s="470">
        <v>1681651</v>
      </c>
      <c r="F25" s="471">
        <v>1634143</v>
      </c>
      <c r="G25" s="590">
        <v>-2.8250808283050377E-2</v>
      </c>
      <c r="H25" s="591">
        <v>-9.3723223778089171E-2</v>
      </c>
      <c r="K25" s="483"/>
      <c r="L25" s="480"/>
      <c r="M25" s="921" t="s">
        <v>44</v>
      </c>
      <c r="N25" s="482"/>
      <c r="O25" s="469">
        <v>848667</v>
      </c>
      <c r="P25" s="470">
        <v>889453</v>
      </c>
      <c r="Q25" s="471">
        <v>935589</v>
      </c>
      <c r="R25" s="472">
        <v>5.187008194924296E-2</v>
      </c>
      <c r="S25" s="473">
        <v>0.10242179794901887</v>
      </c>
      <c r="T25" s="727">
        <v>2331439</v>
      </c>
      <c r="U25" s="721">
        <v>2740288</v>
      </c>
      <c r="V25" s="1347">
        <v>0.17536337000453367</v>
      </c>
      <c r="Y25" s="487" t="s">
        <v>722</v>
      </c>
      <c r="Z25" s="461">
        <v>2.4634774567597297E-2</v>
      </c>
      <c r="AA25" s="468">
        <v>2.5372192180598451E-2</v>
      </c>
      <c r="AB25" s="462">
        <v>2.7687844316952676E-2</v>
      </c>
      <c r="AC25" s="1290">
        <v>2.676675917198601E-2</v>
      </c>
      <c r="AD25" s="1351">
        <v>2.5651197113253456E-2</v>
      </c>
    </row>
    <row r="26" spans="1:30">
      <c r="A26" s="1840" t="s">
        <v>633</v>
      </c>
      <c r="B26" s="1841"/>
      <c r="C26" s="1842"/>
      <c r="D26" s="469">
        <v>256238</v>
      </c>
      <c r="E26" s="470">
        <v>558934</v>
      </c>
      <c r="F26" s="471">
        <v>776863</v>
      </c>
      <c r="G26" s="590">
        <v>0.3899011332286102</v>
      </c>
      <c r="H26" s="591">
        <v>2.0318024648959172</v>
      </c>
      <c r="K26" s="483"/>
      <c r="L26" s="467"/>
      <c r="N26" s="919"/>
      <c r="O26" s="464"/>
      <c r="P26" s="465"/>
      <c r="Q26" s="466"/>
      <c r="R26" s="461"/>
      <c r="S26" s="462"/>
      <c r="T26" s="467"/>
      <c r="U26" s="483"/>
      <c r="V26" s="1343"/>
      <c r="Y26" s="463"/>
      <c r="Z26" s="464"/>
      <c r="AA26" s="465"/>
      <c r="AB26" s="466"/>
      <c r="AC26" s="502"/>
      <c r="AD26" s="503"/>
    </row>
    <row r="27" spans="1:30" ht="16">
      <c r="A27" s="1840" t="s">
        <v>723</v>
      </c>
      <c r="B27" s="1841"/>
      <c r="C27" s="1842"/>
      <c r="D27" s="469">
        <v>6522817</v>
      </c>
      <c r="E27" s="470">
        <v>6772279</v>
      </c>
      <c r="F27" s="471">
        <v>7497739</v>
      </c>
      <c r="G27" s="590">
        <v>0.10712198951047358</v>
      </c>
      <c r="H27" s="591">
        <v>0.14946333769596776</v>
      </c>
      <c r="K27" s="483"/>
      <c r="L27" s="1840" t="s">
        <v>638</v>
      </c>
      <c r="M27" s="1841"/>
      <c r="N27" s="1842"/>
      <c r="O27" s="474"/>
      <c r="P27" s="475"/>
      <c r="Q27" s="476"/>
      <c r="R27" s="472"/>
      <c r="S27" s="473"/>
      <c r="T27" s="467"/>
      <c r="U27" s="483"/>
      <c r="V27" s="1346"/>
      <c r="Y27" s="478"/>
      <c r="Z27" s="464"/>
      <c r="AA27" s="465"/>
      <c r="AB27" s="466"/>
      <c r="AC27" s="502"/>
      <c r="AD27" s="503"/>
    </row>
    <row r="28" spans="1:30">
      <c r="A28" s="1837"/>
      <c r="B28" s="1838"/>
      <c r="C28" s="1839"/>
      <c r="D28" s="464"/>
      <c r="E28" s="465"/>
      <c r="F28" s="466"/>
      <c r="G28" s="587"/>
      <c r="H28" s="588"/>
      <c r="K28" s="483"/>
      <c r="L28" s="480"/>
      <c r="M28" s="481" t="s">
        <v>640</v>
      </c>
      <c r="O28" s="1586">
        <v>-568595</v>
      </c>
      <c r="P28" s="1587">
        <v>-632636</v>
      </c>
      <c r="Q28" s="1588">
        <v>-629810</v>
      </c>
      <c r="R28" s="1560">
        <v>-4.4670236913485796E-3</v>
      </c>
      <c r="S28" s="1589">
        <v>0.10766010956832192</v>
      </c>
      <c r="T28" s="725">
        <v>-1816262</v>
      </c>
      <c r="U28" s="720">
        <v>-1865621</v>
      </c>
      <c r="V28" s="1346">
        <v>2.7176145291813628E-2</v>
      </c>
      <c r="Y28" s="485" t="s">
        <v>132</v>
      </c>
      <c r="Z28" s="464"/>
      <c r="AA28" s="465"/>
      <c r="AB28" s="466"/>
      <c r="AC28" s="502"/>
      <c r="AD28" s="503"/>
    </row>
    <row r="29" spans="1:30" ht="14.5" thickBot="1">
      <c r="A29" s="1843" t="s">
        <v>639</v>
      </c>
      <c r="B29" s="1844"/>
      <c r="C29" s="1845"/>
      <c r="D29" s="469">
        <v>191413103</v>
      </c>
      <c r="E29" s="470">
        <v>200246075</v>
      </c>
      <c r="F29" s="471">
        <v>202966536</v>
      </c>
      <c r="G29" s="590">
        <v>1.3585589630158879E-2</v>
      </c>
      <c r="H29" s="591">
        <v>6.0358631770365267E-2</v>
      </c>
      <c r="K29" s="483"/>
      <c r="L29" s="480"/>
      <c r="M29" s="481" t="s">
        <v>724</v>
      </c>
      <c r="N29" s="482"/>
      <c r="O29" s="458">
        <v>-452624</v>
      </c>
      <c r="P29" s="459">
        <v>-516669</v>
      </c>
      <c r="Q29" s="460">
        <v>-634281</v>
      </c>
      <c r="R29" s="461">
        <v>0.22763510100276965</v>
      </c>
      <c r="S29" s="462">
        <v>0.40134195270246387</v>
      </c>
      <c r="T29" s="725">
        <v>-1241305</v>
      </c>
      <c r="U29" s="720">
        <v>-1584666</v>
      </c>
      <c r="V29" s="1346">
        <v>0.27661291946781813</v>
      </c>
      <c r="Y29" s="492" t="s">
        <v>725</v>
      </c>
      <c r="Z29" s="493">
        <v>11317.386716999999</v>
      </c>
      <c r="AA29" s="494">
        <v>11317.386716999999</v>
      </c>
      <c r="AB29" s="495">
        <v>11317.386716999999</v>
      </c>
      <c r="AC29" s="1190">
        <v>11317.386716999999</v>
      </c>
      <c r="AD29" s="897">
        <v>11317.386716999999</v>
      </c>
    </row>
    <row r="30" spans="1:30">
      <c r="A30" s="1837"/>
      <c r="B30" s="1838"/>
      <c r="C30" s="1839"/>
      <c r="D30" s="464"/>
      <c r="E30" s="465"/>
      <c r="F30" s="466"/>
      <c r="G30" s="587"/>
      <c r="H30" s="588"/>
      <c r="K30" s="483"/>
      <c r="L30" s="480"/>
      <c r="M30" s="481" t="s">
        <v>726</v>
      </c>
      <c r="N30" s="482"/>
      <c r="O30" s="458">
        <v>-127028</v>
      </c>
      <c r="P30" s="459">
        <v>-125592</v>
      </c>
      <c r="Q30" s="460">
        <v>-131420</v>
      </c>
      <c r="R30" s="461">
        <v>4.6404229568762341E-2</v>
      </c>
      <c r="S30" s="462">
        <v>3.4575054318732874E-2</v>
      </c>
      <c r="T30" s="725">
        <v>-391175</v>
      </c>
      <c r="U30" s="720">
        <v>-384590</v>
      </c>
      <c r="V30" s="1346">
        <v>-1.683389787179651E-2</v>
      </c>
      <c r="Y30" s="496"/>
      <c r="Z30" s="451"/>
      <c r="AA30" s="497"/>
      <c r="AB30" s="451"/>
    </row>
    <row r="31" spans="1:30" ht="14.4" customHeight="1">
      <c r="A31" s="1880" t="s">
        <v>727</v>
      </c>
      <c r="B31" s="1881"/>
      <c r="C31" s="1882"/>
      <c r="D31" s="464"/>
      <c r="E31" s="465"/>
      <c r="F31" s="466"/>
      <c r="G31" s="587"/>
      <c r="H31" s="588"/>
      <c r="K31" s="483"/>
      <c r="L31" s="480"/>
      <c r="M31" s="481" t="s">
        <v>728</v>
      </c>
      <c r="N31" s="482"/>
      <c r="O31" s="458">
        <v>-86663</v>
      </c>
      <c r="P31" s="459">
        <v>-59093</v>
      </c>
      <c r="Q31" s="460">
        <v>-50893</v>
      </c>
      <c r="R31" s="461">
        <v>-0.13876432064711555</v>
      </c>
      <c r="S31" s="462">
        <v>-0.4127482316559547</v>
      </c>
      <c r="T31" s="725">
        <v>-315412</v>
      </c>
      <c r="U31" s="720">
        <v>-159163</v>
      </c>
      <c r="V31" s="1346">
        <v>-0.49538064499765389</v>
      </c>
      <c r="Y31" s="1812" t="s">
        <v>729</v>
      </c>
      <c r="Z31" s="1812"/>
      <c r="AA31" s="1812"/>
      <c r="AB31" s="1812"/>
    </row>
    <row r="32" spans="1:30">
      <c r="A32" s="1852" t="s">
        <v>55</v>
      </c>
      <c r="B32" s="1853"/>
      <c r="C32" s="1854"/>
      <c r="D32" s="464"/>
      <c r="E32" s="465"/>
      <c r="F32" s="466"/>
      <c r="G32" s="468"/>
      <c r="H32" s="462"/>
      <c r="K32" s="483"/>
      <c r="L32" s="480"/>
      <c r="M32" s="500" t="s">
        <v>638</v>
      </c>
      <c r="N32" s="482"/>
      <c r="O32" s="469">
        <v>-1234910</v>
      </c>
      <c r="P32" s="470">
        <v>-1333990</v>
      </c>
      <c r="Q32" s="471">
        <v>-1446404</v>
      </c>
      <c r="R32" s="472">
        <v>8.4268997518722036E-2</v>
      </c>
      <c r="S32" s="473">
        <v>0.17126268311051007</v>
      </c>
      <c r="T32" s="727">
        <v>-3764154</v>
      </c>
      <c r="U32" s="721">
        <v>-3994040</v>
      </c>
      <c r="V32" s="1347">
        <v>6.1072421585301767E-2</v>
      </c>
      <c r="Y32" s="1812"/>
      <c r="Z32" s="1812"/>
      <c r="AA32" s="1812"/>
      <c r="AB32" s="1812"/>
    </row>
    <row r="33" spans="1:28" ht="16.5">
      <c r="A33" s="480"/>
      <c r="B33" s="1838" t="s">
        <v>730</v>
      </c>
      <c r="C33" s="1839"/>
      <c r="D33" s="458">
        <v>49111613</v>
      </c>
      <c r="E33" s="459">
        <v>45881848</v>
      </c>
      <c r="F33" s="460">
        <v>47262689</v>
      </c>
      <c r="G33" s="587">
        <v>3.0095583769860434E-2</v>
      </c>
      <c r="H33" s="588">
        <v>-3.7647389019782374E-2</v>
      </c>
      <c r="K33" s="483"/>
      <c r="L33" s="499"/>
      <c r="N33" s="500"/>
      <c r="O33" s="469"/>
      <c r="P33" s="470"/>
      <c r="Q33" s="471"/>
      <c r="R33" s="472"/>
      <c r="S33" s="473"/>
      <c r="T33" s="457"/>
      <c r="U33" s="598"/>
      <c r="V33" s="1343"/>
      <c r="Y33" s="1908" t="s">
        <v>731</v>
      </c>
      <c r="Z33" s="1908"/>
      <c r="AA33" s="1908"/>
      <c r="AB33" s="1908"/>
    </row>
    <row r="34" spans="1:28" ht="16.5">
      <c r="A34" s="480"/>
      <c r="B34" s="1838" t="s">
        <v>732</v>
      </c>
      <c r="C34" s="1839"/>
      <c r="D34" s="458">
        <v>73488701</v>
      </c>
      <c r="E34" s="459">
        <v>86547213</v>
      </c>
      <c r="F34" s="460">
        <v>86404649</v>
      </c>
      <c r="G34" s="587">
        <v>-1.6472396401718825E-3</v>
      </c>
      <c r="H34" s="588">
        <v>0.17575420199630409</v>
      </c>
      <c r="K34" s="483"/>
      <c r="L34" s="1840" t="s">
        <v>48</v>
      </c>
      <c r="M34" s="1841"/>
      <c r="N34" s="1842"/>
      <c r="O34" s="469">
        <v>301642</v>
      </c>
      <c r="P34" s="470">
        <v>1156158</v>
      </c>
      <c r="Q34" s="471">
        <v>1432196</v>
      </c>
      <c r="R34" s="472">
        <v>0.2387545646875254</v>
      </c>
      <c r="S34" s="473">
        <v>3.7479992839193481</v>
      </c>
      <c r="T34" s="727">
        <v>-659442</v>
      </c>
      <c r="U34" s="721">
        <v>3618782</v>
      </c>
      <c r="V34" s="1347" t="s">
        <v>46</v>
      </c>
      <c r="Y34" s="1908" t="s">
        <v>733</v>
      </c>
      <c r="Z34" s="1908"/>
      <c r="AA34" s="1908"/>
      <c r="AB34" s="1908"/>
    </row>
    <row r="35" spans="1:28" ht="30.9" customHeight="1">
      <c r="A35" s="480"/>
      <c r="B35" s="1841" t="s">
        <v>646</v>
      </c>
      <c r="C35" s="1842"/>
      <c r="D35" s="469">
        <v>122600314</v>
      </c>
      <c r="E35" s="470">
        <v>132429061</v>
      </c>
      <c r="F35" s="471">
        <v>133667338</v>
      </c>
      <c r="G35" s="590">
        <v>9.3504929405185955E-3</v>
      </c>
      <c r="H35" s="591">
        <v>9.0269132589660517E-2</v>
      </c>
      <c r="K35" s="483"/>
      <c r="L35" s="488"/>
      <c r="N35" s="484"/>
      <c r="O35" s="501"/>
      <c r="P35" s="502"/>
      <c r="Q35" s="503"/>
      <c r="R35" s="461"/>
      <c r="S35" s="462"/>
      <c r="T35" s="467"/>
      <c r="U35" s="483"/>
      <c r="V35" s="1343"/>
      <c r="Y35" s="1836" t="s">
        <v>734</v>
      </c>
      <c r="Z35" s="1836"/>
      <c r="AA35" s="1836"/>
      <c r="AB35" s="1836"/>
    </row>
    <row r="36" spans="1:28">
      <c r="A36" s="1861"/>
      <c r="B36" s="1850"/>
      <c r="C36" s="1851"/>
      <c r="D36" s="464"/>
      <c r="E36" s="465"/>
      <c r="F36" s="466"/>
      <c r="G36" s="589"/>
      <c r="H36" s="473"/>
      <c r="K36" s="483"/>
      <c r="L36" s="1905" t="s">
        <v>49</v>
      </c>
      <c r="M36" s="1906"/>
      <c r="N36" s="1907"/>
      <c r="O36" s="458">
        <v>-32021</v>
      </c>
      <c r="P36" s="459">
        <v>-356194</v>
      </c>
      <c r="Q36" s="460">
        <v>-371383</v>
      </c>
      <c r="R36" s="461">
        <v>4.2642492574271322E-2</v>
      </c>
      <c r="S36" s="462">
        <v>10.598107491958402</v>
      </c>
      <c r="T36" s="725">
        <v>292510</v>
      </c>
      <c r="U36" s="720">
        <v>-1002375</v>
      </c>
      <c r="V36" s="1343" t="s">
        <v>46</v>
      </c>
      <c r="Y36" s="1836"/>
      <c r="Z36" s="1836"/>
      <c r="AA36" s="1836"/>
      <c r="AB36" s="1836"/>
    </row>
    <row r="37" spans="1:28">
      <c r="A37" s="1852" t="s">
        <v>647</v>
      </c>
      <c r="B37" s="1853"/>
      <c r="C37" s="1854"/>
      <c r="D37" s="469">
        <v>25869675</v>
      </c>
      <c r="E37" s="470">
        <v>23879115</v>
      </c>
      <c r="F37" s="471">
        <v>21308690</v>
      </c>
      <c r="G37" s="589">
        <v>-0.10764322714639973</v>
      </c>
      <c r="H37" s="473">
        <v>-0.17630623500295228</v>
      </c>
      <c r="K37" s="483"/>
      <c r="L37" s="488"/>
      <c r="N37" s="484"/>
      <c r="O37" s="464"/>
      <c r="P37" s="465"/>
      <c r="Q37" s="466"/>
      <c r="R37" s="461"/>
      <c r="S37" s="462"/>
      <c r="T37" s="467"/>
      <c r="U37" s="483"/>
      <c r="V37" s="1343"/>
      <c r="Y37" s="1836"/>
      <c r="Z37" s="1836"/>
      <c r="AA37" s="1836"/>
      <c r="AB37" s="1836"/>
    </row>
    <row r="38" spans="1:28">
      <c r="A38" s="480"/>
      <c r="B38" s="1838" t="s">
        <v>735</v>
      </c>
      <c r="C38" s="1839"/>
      <c r="D38" s="458">
        <v>25344725</v>
      </c>
      <c r="E38" s="459">
        <v>23329990</v>
      </c>
      <c r="F38" s="460">
        <v>20746109.079</v>
      </c>
      <c r="G38" s="587">
        <v>-0.11075362316914839</v>
      </c>
      <c r="H38" s="588">
        <v>-0.18144272313075005</v>
      </c>
      <c r="K38" s="483"/>
      <c r="L38" s="1852" t="s">
        <v>50</v>
      </c>
      <c r="M38" s="1853"/>
      <c r="N38" s="1854"/>
      <c r="O38" s="469">
        <v>269621</v>
      </c>
      <c r="P38" s="470">
        <v>799964</v>
      </c>
      <c r="Q38" s="471">
        <v>1060813</v>
      </c>
      <c r="R38" s="472">
        <v>0.32607592341655373</v>
      </c>
      <c r="S38" s="473">
        <v>2.9344598529046326</v>
      </c>
      <c r="T38" s="727">
        <v>-366932</v>
      </c>
      <c r="U38" s="721">
        <v>2616407</v>
      </c>
      <c r="V38" s="1344" t="s">
        <v>46</v>
      </c>
      <c r="Y38" s="1908" t="s">
        <v>736</v>
      </c>
      <c r="Z38" s="1908"/>
      <c r="AA38" s="1908"/>
      <c r="AB38" s="1908"/>
    </row>
    <row r="39" spans="1:28" ht="14" customHeight="1">
      <c r="A39" s="480"/>
      <c r="B39" s="1838" t="s">
        <v>648</v>
      </c>
      <c r="C39" s="1839"/>
      <c r="D39" s="458">
        <v>524950</v>
      </c>
      <c r="E39" s="459">
        <v>549125</v>
      </c>
      <c r="F39" s="460">
        <v>562580.92099999997</v>
      </c>
      <c r="G39" s="587">
        <v>2.4504295014796229E-2</v>
      </c>
      <c r="H39" s="588">
        <v>7.1684771883036458E-2</v>
      </c>
      <c r="K39" s="483"/>
      <c r="L39" s="1861" t="s">
        <v>51</v>
      </c>
      <c r="M39" s="1850"/>
      <c r="N39" s="1851"/>
      <c r="O39" s="458">
        <v>8220</v>
      </c>
      <c r="P39" s="465">
        <v>-2742</v>
      </c>
      <c r="Q39" s="460">
        <v>-3838</v>
      </c>
      <c r="R39" s="461">
        <v>0.39970824215900813</v>
      </c>
      <c r="S39" s="462" t="s">
        <v>46</v>
      </c>
      <c r="T39" s="725">
        <v>20952</v>
      </c>
      <c r="U39" s="720">
        <v>-7160</v>
      </c>
      <c r="V39" s="1343" t="s">
        <v>46</v>
      </c>
      <c r="Y39" s="1836" t="s">
        <v>737</v>
      </c>
      <c r="Z39" s="1836"/>
      <c r="AA39" s="1836"/>
      <c r="AB39" s="1836"/>
    </row>
    <row r="40" spans="1:28" ht="20" customHeight="1" thickBot="1">
      <c r="A40" s="1840" t="s">
        <v>738</v>
      </c>
      <c r="B40" s="1841"/>
      <c r="C40" s="1842"/>
      <c r="D40" s="469">
        <v>6410499</v>
      </c>
      <c r="E40" s="470">
        <v>5636702</v>
      </c>
      <c r="F40" s="471">
        <v>6973909</v>
      </c>
      <c r="G40" s="590">
        <v>0.2372321616434574</v>
      </c>
      <c r="H40" s="591">
        <v>8.7888633942537098E-2</v>
      </c>
      <c r="K40" s="483"/>
      <c r="L40" s="1886" t="s">
        <v>739</v>
      </c>
      <c r="M40" s="1887"/>
      <c r="N40" s="1888"/>
      <c r="O40" s="504">
        <v>277841</v>
      </c>
      <c r="P40" s="505">
        <v>797222</v>
      </c>
      <c r="Q40" s="506">
        <v>1056975</v>
      </c>
      <c r="R40" s="507">
        <v>0.32582266921886249</v>
      </c>
      <c r="S40" s="508">
        <v>2.8042441540305427</v>
      </c>
      <c r="T40" s="729">
        <v>-345980</v>
      </c>
      <c r="U40" s="724">
        <v>2609247</v>
      </c>
      <c r="V40" s="1345" t="s">
        <v>46</v>
      </c>
      <c r="Y40" s="1836"/>
      <c r="Z40" s="1836"/>
      <c r="AA40" s="1836"/>
      <c r="AB40" s="1836"/>
    </row>
    <row r="41" spans="1:28" ht="21.9" customHeight="1">
      <c r="A41" s="1840" t="s">
        <v>233</v>
      </c>
      <c r="B41" s="1841"/>
      <c r="C41" s="1842"/>
      <c r="D41" s="469">
        <v>14081882</v>
      </c>
      <c r="E41" s="470">
        <v>14368316</v>
      </c>
      <c r="F41" s="471">
        <v>14838736</v>
      </c>
      <c r="G41" s="590">
        <v>3.2740092854305347E-2</v>
      </c>
      <c r="H41" s="591">
        <v>5.3746651193356199E-2</v>
      </c>
      <c r="K41" s="1850"/>
      <c r="L41" s="1850"/>
      <c r="M41" s="1850"/>
      <c r="N41" s="1850"/>
      <c r="Y41" s="1836"/>
      <c r="Z41" s="1836"/>
      <c r="AA41" s="1836"/>
      <c r="AB41" s="1836"/>
    </row>
    <row r="42" spans="1:28" ht="54.9" customHeight="1">
      <c r="A42" s="1840" t="s">
        <v>650</v>
      </c>
      <c r="B42" s="1841"/>
      <c r="C42" s="1842"/>
      <c r="D42" s="469">
        <v>256238</v>
      </c>
      <c r="E42" s="470">
        <v>558934</v>
      </c>
      <c r="F42" s="471">
        <v>776863</v>
      </c>
      <c r="G42" s="590">
        <v>0.3899011332286102</v>
      </c>
      <c r="H42" s="591">
        <v>2.0318024648959172</v>
      </c>
      <c r="K42" s="483"/>
      <c r="L42" s="1590"/>
      <c r="M42" s="1590"/>
      <c r="N42" s="1590"/>
      <c r="O42" s="1590"/>
      <c r="P42" s="1590"/>
      <c r="Q42" s="1590"/>
      <c r="R42" s="1590"/>
      <c r="S42" s="1590"/>
      <c r="Y42" s="1836"/>
      <c r="Z42" s="1836"/>
      <c r="AA42" s="1836"/>
      <c r="AB42" s="1836"/>
    </row>
    <row r="43" spans="1:28" ht="44.15" customHeight="1">
      <c r="A43" s="1840" t="s">
        <v>656</v>
      </c>
      <c r="B43" s="1841"/>
      <c r="C43" s="1842"/>
      <c r="D43" s="469">
        <v>116523</v>
      </c>
      <c r="E43" s="470">
        <v>84071</v>
      </c>
      <c r="F43" s="471">
        <v>484531</v>
      </c>
      <c r="G43" s="590">
        <v>4.7633547834568404</v>
      </c>
      <c r="H43" s="591">
        <v>3.158243436918033</v>
      </c>
      <c r="K43" s="483"/>
      <c r="L43" s="1836"/>
      <c r="M43" s="1836"/>
      <c r="N43" s="1836"/>
      <c r="O43" s="1836"/>
      <c r="P43" s="1836"/>
      <c r="Q43" s="1836"/>
      <c r="R43" s="1836"/>
      <c r="S43" s="1836"/>
      <c r="Y43" s="1836"/>
      <c r="Z43" s="1836"/>
      <c r="AA43" s="1836"/>
      <c r="AB43" s="1836"/>
    </row>
    <row r="44" spans="1:28" ht="33" customHeight="1">
      <c r="A44" s="1840" t="s">
        <v>740</v>
      </c>
      <c r="B44" s="1841"/>
      <c r="C44" s="1842"/>
      <c r="D44" s="469">
        <v>4743779</v>
      </c>
      <c r="E44" s="470">
        <v>4261450</v>
      </c>
      <c r="F44" s="471">
        <v>5287243</v>
      </c>
      <c r="G44" s="590">
        <v>0.24071454551854421</v>
      </c>
      <c r="H44" s="591">
        <v>0.11456351571184076</v>
      </c>
      <c r="Y44" s="597"/>
      <c r="Z44" s="465"/>
      <c r="AA44" s="465"/>
      <c r="AB44" s="465"/>
    </row>
    <row r="45" spans="1:28">
      <c r="A45" s="1843" t="s">
        <v>658</v>
      </c>
      <c r="B45" s="1844"/>
      <c r="C45" s="1845"/>
      <c r="D45" s="469">
        <v>174078910</v>
      </c>
      <c r="E45" s="470">
        <v>181217649</v>
      </c>
      <c r="F45" s="471">
        <v>183337310</v>
      </c>
      <c r="G45" s="590">
        <v>1.1696769115463024E-2</v>
      </c>
      <c r="H45" s="591">
        <v>5.3185075664823556E-2</v>
      </c>
    </row>
    <row r="46" spans="1:28">
      <c r="A46" s="1861"/>
      <c r="B46" s="1850"/>
      <c r="C46" s="1851"/>
      <c r="D46" s="464"/>
      <c r="E46" s="465"/>
      <c r="F46" s="466"/>
      <c r="G46" s="468"/>
      <c r="H46" s="462"/>
    </row>
    <row r="47" spans="1:28">
      <c r="A47" s="1840" t="s">
        <v>56</v>
      </c>
      <c r="B47" s="1841"/>
      <c r="C47" s="1842"/>
      <c r="D47" s="469">
        <v>17238525</v>
      </c>
      <c r="E47" s="470">
        <v>18908512</v>
      </c>
      <c r="F47" s="471">
        <v>19505851</v>
      </c>
      <c r="G47" s="590">
        <v>3.1591010440165768E-2</v>
      </c>
      <c r="H47" s="591">
        <v>0.13152668224224517</v>
      </c>
    </row>
    <row r="48" spans="1:28">
      <c r="A48" s="605" t="s">
        <v>659</v>
      </c>
      <c r="B48" s="481"/>
      <c r="C48" s="482"/>
      <c r="D48" s="458">
        <v>10774006</v>
      </c>
      <c r="E48" s="459">
        <v>11024006</v>
      </c>
      <c r="F48" s="460">
        <v>11024006</v>
      </c>
      <c r="G48" s="468">
        <v>0</v>
      </c>
      <c r="H48" s="462">
        <v>2.3203996730649656E-2</v>
      </c>
    </row>
    <row r="49" spans="1:8">
      <c r="A49" s="480" t="s">
        <v>662</v>
      </c>
      <c r="B49" s="481"/>
      <c r="C49" s="482"/>
      <c r="D49" s="458">
        <v>5945313</v>
      </c>
      <c r="E49" s="459">
        <v>6488969</v>
      </c>
      <c r="F49" s="460">
        <v>6488969</v>
      </c>
      <c r="G49" s="468">
        <v>0</v>
      </c>
      <c r="H49" s="462">
        <v>9.1442788630304195E-2</v>
      </c>
    </row>
    <row r="50" spans="1:8">
      <c r="A50" s="605" t="s">
        <v>741</v>
      </c>
      <c r="B50" s="481"/>
      <c r="C50" s="482"/>
      <c r="D50" s="458">
        <v>330977</v>
      </c>
      <c r="E50" s="459">
        <v>-123542</v>
      </c>
      <c r="F50" s="460">
        <v>-583178</v>
      </c>
      <c r="G50" s="468" t="s">
        <v>46</v>
      </c>
      <c r="H50" s="462" t="s">
        <v>46</v>
      </c>
    </row>
    <row r="51" spans="1:8">
      <c r="A51" s="605" t="s">
        <v>502</v>
      </c>
      <c r="B51" s="483"/>
      <c r="C51" s="486"/>
      <c r="D51" s="458">
        <v>188229</v>
      </c>
      <c r="E51" s="459">
        <v>1519079</v>
      </c>
      <c r="F51" s="460">
        <v>2576054</v>
      </c>
      <c r="G51" s="468">
        <v>0.69579988927501457</v>
      </c>
      <c r="H51" s="462">
        <v>12.685744492081454</v>
      </c>
    </row>
    <row r="52" spans="1:8">
      <c r="A52" s="1837"/>
      <c r="B52" s="1838"/>
      <c r="C52" s="1839"/>
      <c r="D52" s="464"/>
      <c r="E52" s="465"/>
      <c r="F52" s="466"/>
      <c r="G52" s="468"/>
      <c r="H52" s="462"/>
    </row>
    <row r="53" spans="1:8">
      <c r="A53" s="1837" t="s">
        <v>51</v>
      </c>
      <c r="B53" s="1838"/>
      <c r="C53" s="1839"/>
      <c r="D53" s="458">
        <v>95668</v>
      </c>
      <c r="E53" s="459">
        <v>119914</v>
      </c>
      <c r="F53" s="460">
        <v>123375</v>
      </c>
      <c r="G53" s="468">
        <v>2.886235135180204E-2</v>
      </c>
      <c r="H53" s="462">
        <v>0.28961617259689754</v>
      </c>
    </row>
    <row r="54" spans="1:8">
      <c r="A54" s="1843"/>
      <c r="B54" s="1844"/>
      <c r="C54" s="1845"/>
      <c r="D54" s="474"/>
      <c r="E54" s="475"/>
      <c r="F54" s="476"/>
      <c r="G54" s="589"/>
      <c r="H54" s="473"/>
    </row>
    <row r="55" spans="1:8">
      <c r="A55" s="1843" t="s">
        <v>664</v>
      </c>
      <c r="B55" s="1844"/>
      <c r="C55" s="1845"/>
      <c r="D55" s="469">
        <v>17334193</v>
      </c>
      <c r="E55" s="470">
        <v>19028426</v>
      </c>
      <c r="F55" s="471">
        <v>19629226</v>
      </c>
      <c r="G55" s="589">
        <v>3.1573814880957674E-2</v>
      </c>
      <c r="H55" s="473">
        <v>0.13239918350972557</v>
      </c>
    </row>
    <row r="56" spans="1:8">
      <c r="A56" s="608"/>
      <c r="B56" s="596"/>
      <c r="C56" s="609"/>
      <c r="D56" s="464"/>
      <c r="E56" s="465"/>
      <c r="F56" s="466"/>
      <c r="G56" s="587"/>
      <c r="H56" s="588"/>
    </row>
    <row r="57" spans="1:8">
      <c r="A57" s="1880" t="s">
        <v>665</v>
      </c>
      <c r="B57" s="1881"/>
      <c r="C57" s="1882"/>
      <c r="D57" s="469">
        <v>191413103</v>
      </c>
      <c r="E57" s="470">
        <v>200246075</v>
      </c>
      <c r="F57" s="471">
        <v>202966536</v>
      </c>
      <c r="G57" s="589">
        <v>1.3585589630158879E-2</v>
      </c>
      <c r="H57" s="473">
        <v>6.0358631770365267E-2</v>
      </c>
    </row>
    <row r="58" spans="1:8">
      <c r="A58" s="1837"/>
      <c r="B58" s="1838"/>
      <c r="C58" s="1839"/>
      <c r="D58" s="464"/>
      <c r="E58" s="465"/>
      <c r="F58" s="466"/>
      <c r="G58" s="468"/>
      <c r="H58" s="462"/>
    </row>
    <row r="59" spans="1:8">
      <c r="A59" s="1837" t="s">
        <v>488</v>
      </c>
      <c r="B59" s="1838"/>
      <c r="C59" s="1839"/>
      <c r="D59" s="458">
        <v>114983316</v>
      </c>
      <c r="E59" s="459">
        <v>131540506</v>
      </c>
      <c r="F59" s="460">
        <v>139250038</v>
      </c>
      <c r="G59" s="468">
        <v>5.8609566242659783E-2</v>
      </c>
      <c r="H59" s="462">
        <v>0.211045592040501</v>
      </c>
    </row>
    <row r="60" spans="1:8">
      <c r="A60" s="1837" t="s">
        <v>666</v>
      </c>
      <c r="B60" s="1838"/>
      <c r="C60" s="1839"/>
      <c r="D60" s="458">
        <v>16977684</v>
      </c>
      <c r="E60" s="459">
        <v>21228772</v>
      </c>
      <c r="F60" s="460">
        <v>20761917</v>
      </c>
      <c r="G60" s="468">
        <v>-2.1991615906939876E-2</v>
      </c>
      <c r="H60" s="462">
        <v>0.22289453614521282</v>
      </c>
    </row>
    <row r="61" spans="1:8">
      <c r="A61" s="1837" t="s">
        <v>667</v>
      </c>
      <c r="B61" s="1838"/>
      <c r="C61" s="1839"/>
      <c r="D61" s="458">
        <v>68867418</v>
      </c>
      <c r="E61" s="459">
        <v>75964511</v>
      </c>
      <c r="F61" s="460">
        <v>80631043</v>
      </c>
      <c r="G61" s="468">
        <v>6.143042242449237E-2</v>
      </c>
      <c r="H61" s="462">
        <v>0.17081553718189357</v>
      </c>
    </row>
    <row r="62" spans="1:8" ht="14.5" thickBot="1">
      <c r="A62" s="1846" t="s">
        <v>668</v>
      </c>
      <c r="B62" s="1847"/>
      <c r="C62" s="1848"/>
      <c r="D62" s="600">
        <v>29138214</v>
      </c>
      <c r="E62" s="601">
        <v>34347223</v>
      </c>
      <c r="F62" s="602">
        <v>37857078</v>
      </c>
      <c r="G62" s="610">
        <v>0.1021874461291965</v>
      </c>
      <c r="H62" s="604">
        <v>0.29922437936655966</v>
      </c>
    </row>
    <row r="63" spans="1:8">
      <c r="A63" s="1889"/>
      <c r="B63" s="1889"/>
      <c r="C63" s="483"/>
      <c r="D63" s="483"/>
      <c r="E63" s="483"/>
      <c r="F63" s="483"/>
      <c r="G63" s="483"/>
      <c r="H63" s="483"/>
    </row>
    <row r="64" spans="1:8" ht="14" customHeight="1">
      <c r="A64" s="1849" t="s">
        <v>742</v>
      </c>
      <c r="B64" s="1849"/>
      <c r="C64" s="1849"/>
      <c r="D64" s="1849"/>
      <c r="E64" s="1849"/>
      <c r="F64" s="1849"/>
      <c r="G64" s="1849"/>
      <c r="H64" s="1849"/>
    </row>
    <row r="65" spans="1:8" ht="15" customHeight="1">
      <c r="A65" s="1849" t="s">
        <v>743</v>
      </c>
      <c r="B65" s="1849"/>
      <c r="C65" s="1849"/>
      <c r="D65" s="1849"/>
      <c r="E65" s="1849"/>
      <c r="F65" s="1849"/>
      <c r="G65" s="1849"/>
      <c r="H65" s="1849"/>
    </row>
    <row r="66" spans="1:8" ht="15" customHeight="1">
      <c r="A66" s="1849" t="s">
        <v>744</v>
      </c>
      <c r="B66" s="1849"/>
      <c r="C66" s="1849"/>
      <c r="D66" s="1849"/>
      <c r="E66" s="1849"/>
      <c r="F66" s="1849"/>
      <c r="G66" s="1849"/>
      <c r="H66" s="1849"/>
    </row>
    <row r="67" spans="1:8" ht="14" customHeight="1">
      <c r="A67" s="1849" t="s">
        <v>745</v>
      </c>
      <c r="B67" s="1849"/>
      <c r="C67" s="1849"/>
      <c r="D67" s="1849"/>
      <c r="E67" s="1849"/>
      <c r="F67" s="1849"/>
      <c r="G67" s="1849"/>
      <c r="H67" s="1849"/>
    </row>
  </sheetData>
  <mergeCells count="103">
    <mergeCell ref="A67:H67"/>
    <mergeCell ref="AC5:AD5"/>
    <mergeCell ref="B34:C34"/>
    <mergeCell ref="B35:C35"/>
    <mergeCell ref="R5:S5"/>
    <mergeCell ref="Y33:AB33"/>
    <mergeCell ref="L38:N38"/>
    <mergeCell ref="L34:N34"/>
    <mergeCell ref="L27:N27"/>
    <mergeCell ref="Y34:AB34"/>
    <mergeCell ref="Y38:AB38"/>
    <mergeCell ref="A36:C36"/>
    <mergeCell ref="A37:C37"/>
    <mergeCell ref="A7:C7"/>
    <mergeCell ref="O5:Q5"/>
    <mergeCell ref="A18:C18"/>
    <mergeCell ref="A6:C6"/>
    <mergeCell ref="A8:C8"/>
    <mergeCell ref="A12:C12"/>
    <mergeCell ref="A13:C13"/>
    <mergeCell ref="A14:C14"/>
    <mergeCell ref="A15:C15"/>
    <mergeCell ref="A16:C16"/>
    <mergeCell ref="A17:C17"/>
    <mergeCell ref="L14:N14"/>
    <mergeCell ref="M8:N8"/>
    <mergeCell ref="L36:N36"/>
    <mergeCell ref="A65:H65"/>
    <mergeCell ref="B38:C38"/>
    <mergeCell ref="B39:C39"/>
    <mergeCell ref="A45:C45"/>
    <mergeCell ref="A44:C44"/>
    <mergeCell ref="A46:C46"/>
    <mergeCell ref="A41:C41"/>
    <mergeCell ref="A42:C42"/>
    <mergeCell ref="A43:C43"/>
    <mergeCell ref="L43:S43"/>
    <mergeCell ref="L39:N39"/>
    <mergeCell ref="L40:N40"/>
    <mergeCell ref="K41:N41"/>
    <mergeCell ref="A40:C40"/>
    <mergeCell ref="A66:H66"/>
    <mergeCell ref="A61:C61"/>
    <mergeCell ref="A62:C62"/>
    <mergeCell ref="A47:C47"/>
    <mergeCell ref="A52:C52"/>
    <mergeCell ref="A53:C53"/>
    <mergeCell ref="A58:C58"/>
    <mergeCell ref="A59:C59"/>
    <mergeCell ref="A60:C60"/>
    <mergeCell ref="A63:B63"/>
    <mergeCell ref="A64:H64"/>
    <mergeCell ref="A55:C55"/>
    <mergeCell ref="A57:C57"/>
    <mergeCell ref="A54:C54"/>
    <mergeCell ref="A1:H1"/>
    <mergeCell ref="A2:H2"/>
    <mergeCell ref="A3:H3"/>
    <mergeCell ref="D5:F5"/>
    <mergeCell ref="G5:H5"/>
    <mergeCell ref="A31:C31"/>
    <mergeCell ref="B33:C33"/>
    <mergeCell ref="A27:C27"/>
    <mergeCell ref="A28:C28"/>
    <mergeCell ref="A30:C30"/>
    <mergeCell ref="A19:C19"/>
    <mergeCell ref="A32:C32"/>
    <mergeCell ref="B9:C9"/>
    <mergeCell ref="B10:C10"/>
    <mergeCell ref="A11:C11"/>
    <mergeCell ref="A29:C29"/>
    <mergeCell ref="B20:C20"/>
    <mergeCell ref="B21:C21"/>
    <mergeCell ref="B22:C22"/>
    <mergeCell ref="A23:C23"/>
    <mergeCell ref="A24:C24"/>
    <mergeCell ref="A25:C25"/>
    <mergeCell ref="A26:C26"/>
    <mergeCell ref="A4:C4"/>
    <mergeCell ref="Y42:AB42"/>
    <mergeCell ref="Y43:AB43"/>
    <mergeCell ref="L1:S1"/>
    <mergeCell ref="L2:S2"/>
    <mergeCell ref="L3:S3"/>
    <mergeCell ref="L15:N15"/>
    <mergeCell ref="L16:N16"/>
    <mergeCell ref="L17:N17"/>
    <mergeCell ref="Y1:AB1"/>
    <mergeCell ref="Y2:AB2"/>
    <mergeCell ref="Z5:AB5"/>
    <mergeCell ref="L6:N6"/>
    <mergeCell ref="L7:N7"/>
    <mergeCell ref="M10:N10"/>
    <mergeCell ref="L11:N11"/>
    <mergeCell ref="L12:N12"/>
    <mergeCell ref="Y31:AB32"/>
    <mergeCell ref="Y35:AB37"/>
    <mergeCell ref="Y39:AB41"/>
    <mergeCell ref="L4:N4"/>
    <mergeCell ref="T5:U5"/>
    <mergeCell ref="L18:N18"/>
    <mergeCell ref="M9:N9"/>
    <mergeCell ref="L13:N13"/>
  </mergeCells>
  <hyperlinks>
    <hyperlink ref="A4" location="Index!A1" display="Back to index" xr:uid="{477813FB-2D03-48EB-8EB3-EC8ADD8E641C}"/>
    <hyperlink ref="L4" location="Index!A1" display="Back to index" xr:uid="{8CD395BB-B71E-4575-8108-435AC604C11C}"/>
    <hyperlink ref="Y4" location="Index!A1" display="Back to index" xr:uid="{D784886A-6267-4922-A49B-F335892CFCDE}"/>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67248-72FC-594A-A7DC-63A0EFE6371E}">
  <sheetPr>
    <tabColor theme="2" tint="-0.249977111117893"/>
  </sheetPr>
  <dimension ref="A1:AE65"/>
  <sheetViews>
    <sheetView showGridLines="0" zoomScale="60" zoomScaleNormal="90" workbookViewId="0">
      <selection activeCell="A4" sqref="A4:C4"/>
    </sheetView>
  </sheetViews>
  <sheetFormatPr baseColWidth="10" defaultColWidth="11.453125" defaultRowHeight="14"/>
  <cols>
    <col min="1" max="1" width="11.453125" style="444"/>
    <col min="2" max="2" width="35.6328125" style="444" customWidth="1"/>
    <col min="3" max="3" width="25.36328125" style="444" customWidth="1"/>
    <col min="4" max="6" width="14.36328125" style="444" bestFit="1" customWidth="1"/>
    <col min="7" max="7" width="9.36328125" style="444" bestFit="1" customWidth="1"/>
    <col min="8" max="8" width="9.54296875" style="444" bestFit="1" customWidth="1"/>
    <col min="9" max="12" width="11.453125" style="444"/>
    <col min="13" max="13" width="10.453125" style="444" customWidth="1"/>
    <col min="14" max="14" width="37.6328125" style="444" customWidth="1"/>
    <col min="15" max="15" width="13.08984375" style="444" bestFit="1" customWidth="1"/>
    <col min="16" max="19" width="11.54296875" style="444" bestFit="1" customWidth="1"/>
    <col min="20" max="20" width="13.08984375" style="444" bestFit="1" customWidth="1"/>
    <col min="21" max="21" width="11.453125" style="444"/>
    <col min="22" max="22" width="15.453125" style="444" bestFit="1" customWidth="1"/>
    <col min="23" max="25" width="11.453125" style="444"/>
    <col min="26" max="26" width="65.453125" style="444" bestFit="1" customWidth="1"/>
    <col min="27" max="29" width="11.54296875" style="444" bestFit="1" customWidth="1"/>
    <col min="30" max="30" width="9.36328125" style="444" bestFit="1" customWidth="1"/>
    <col min="31" max="31" width="9" style="444" bestFit="1" customWidth="1"/>
    <col min="32" max="16384" width="11.453125" style="444"/>
  </cols>
  <sheetData>
    <row r="1" spans="1:31">
      <c r="A1" s="1899" t="s">
        <v>746</v>
      </c>
      <c r="B1" s="1899"/>
      <c r="C1" s="1899"/>
      <c r="D1" s="1899"/>
      <c r="E1" s="1899"/>
      <c r="F1" s="1899"/>
      <c r="G1" s="1899"/>
      <c r="H1" s="1899"/>
      <c r="K1" s="580"/>
      <c r="L1" s="1871" t="s">
        <v>746</v>
      </c>
      <c r="M1" s="1871"/>
      <c r="N1" s="1871"/>
      <c r="O1" s="1871"/>
      <c r="P1" s="1871"/>
      <c r="Q1" s="1871"/>
      <c r="R1" s="1871"/>
      <c r="S1" s="1871"/>
      <c r="T1" s="732"/>
      <c r="U1" s="732"/>
      <c r="V1" s="732"/>
      <c r="Z1" s="1871" t="s">
        <v>747</v>
      </c>
      <c r="AA1" s="1871"/>
      <c r="AB1" s="1871"/>
      <c r="AC1" s="1871"/>
      <c r="AD1" s="732"/>
      <c r="AE1" s="732"/>
    </row>
    <row r="2" spans="1:31">
      <c r="A2" s="1871" t="s">
        <v>748</v>
      </c>
      <c r="B2" s="1871"/>
      <c r="C2" s="1871"/>
      <c r="D2" s="1871"/>
      <c r="E2" s="1871"/>
      <c r="F2" s="1871"/>
      <c r="G2" s="1871"/>
      <c r="H2" s="1871"/>
      <c r="K2" s="580"/>
      <c r="L2" s="1871" t="s">
        <v>749</v>
      </c>
      <c r="M2" s="1871"/>
      <c r="N2" s="1871"/>
      <c r="O2" s="1871"/>
      <c r="P2" s="1871"/>
      <c r="Q2" s="1871"/>
      <c r="R2" s="1871"/>
      <c r="S2" s="1871"/>
      <c r="T2" s="732"/>
      <c r="U2" s="732"/>
      <c r="V2" s="732"/>
      <c r="Z2" s="1871" t="s">
        <v>700</v>
      </c>
      <c r="AA2" s="1871"/>
      <c r="AB2" s="1871"/>
      <c r="AC2" s="1871"/>
      <c r="AD2" s="732"/>
      <c r="AE2" s="732"/>
    </row>
    <row r="3" spans="1:31" ht="14.5" thickBot="1">
      <c r="A3" s="1871" t="s">
        <v>608</v>
      </c>
      <c r="B3" s="1871"/>
      <c r="C3" s="1871"/>
      <c r="D3" s="1871"/>
      <c r="E3" s="1871"/>
      <c r="F3" s="1871"/>
      <c r="G3" s="1871"/>
      <c r="H3" s="1871"/>
      <c r="K3" s="580"/>
      <c r="L3" s="1871" t="s">
        <v>609</v>
      </c>
      <c r="M3" s="1871"/>
      <c r="N3" s="1871"/>
      <c r="O3" s="1871"/>
      <c r="P3" s="1871"/>
      <c r="Q3" s="1871"/>
      <c r="R3" s="1871"/>
      <c r="S3" s="1871"/>
      <c r="T3" s="732"/>
      <c r="U3" s="732"/>
      <c r="V3" s="732"/>
      <c r="Z3" s="578" t="s">
        <v>32</v>
      </c>
      <c r="AA3" s="1182"/>
      <c r="AB3" s="1182"/>
      <c r="AC3" s="1182"/>
      <c r="AD3" s="732"/>
      <c r="AE3" s="732"/>
    </row>
    <row r="4" spans="1:31" ht="14.5" thickBot="1">
      <c r="A4" s="1883" t="s">
        <v>32</v>
      </c>
      <c r="B4" s="1883"/>
      <c r="C4" s="1883"/>
      <c r="D4" s="579"/>
      <c r="E4" s="579"/>
      <c r="F4" s="579"/>
      <c r="G4" s="579"/>
      <c r="H4" s="579"/>
      <c r="K4" s="580"/>
      <c r="L4" s="1919" t="s">
        <v>32</v>
      </c>
      <c r="M4" s="1919"/>
      <c r="N4" s="1919"/>
      <c r="O4" s="579"/>
      <c r="P4" s="579"/>
      <c r="Q4" s="579"/>
      <c r="R4" s="579"/>
      <c r="S4" s="579"/>
      <c r="T4" s="732"/>
      <c r="U4" s="732"/>
      <c r="V4" s="732"/>
      <c r="Z4" s="581"/>
      <c r="AA4" s="1900" t="s">
        <v>28</v>
      </c>
      <c r="AB4" s="1918"/>
      <c r="AC4" s="1901"/>
      <c r="AD4" s="1828" t="s">
        <v>30</v>
      </c>
      <c r="AE4" s="1884"/>
    </row>
    <row r="5" spans="1:31" ht="14.5" thickBot="1">
      <c r="A5" s="923"/>
      <c r="B5" s="923"/>
      <c r="C5" s="923"/>
      <c r="D5" s="1828" t="s">
        <v>176</v>
      </c>
      <c r="E5" s="1826"/>
      <c r="F5" s="1884"/>
      <c r="G5" s="1900" t="s">
        <v>29</v>
      </c>
      <c r="H5" s="1901"/>
      <c r="K5" s="483"/>
      <c r="L5" s="442"/>
      <c r="M5" s="442"/>
      <c r="N5" s="443"/>
      <c r="O5" s="1909" t="s">
        <v>28</v>
      </c>
      <c r="P5" s="1910"/>
      <c r="Q5" s="1911"/>
      <c r="R5" s="1822" t="s">
        <v>29</v>
      </c>
      <c r="S5" s="1823"/>
      <c r="T5" s="1828" t="s">
        <v>30</v>
      </c>
      <c r="U5" s="1884"/>
      <c r="V5" s="912" t="s">
        <v>29</v>
      </c>
      <c r="Z5" s="582"/>
      <c r="AA5" s="446" t="s">
        <v>33</v>
      </c>
      <c r="AB5" s="447" t="s">
        <v>34</v>
      </c>
      <c r="AC5" s="448" t="s">
        <v>35</v>
      </c>
      <c r="AD5" s="716" t="s">
        <v>38</v>
      </c>
      <c r="AE5" s="717" t="s">
        <v>39</v>
      </c>
    </row>
    <row r="6" spans="1:31" ht="14.5" thickBot="1">
      <c r="A6" s="1897"/>
      <c r="B6" s="1897"/>
      <c r="C6" s="1898"/>
      <c r="D6" s="171" t="s">
        <v>38</v>
      </c>
      <c r="E6" s="172" t="s">
        <v>177</v>
      </c>
      <c r="F6" s="173" t="s">
        <v>39</v>
      </c>
      <c r="G6" s="583" t="s">
        <v>36</v>
      </c>
      <c r="H6" s="584" t="s">
        <v>37</v>
      </c>
      <c r="K6" s="475"/>
      <c r="L6" s="1897"/>
      <c r="M6" s="1897"/>
      <c r="N6" s="1898"/>
      <c r="O6" s="446" t="s">
        <v>33</v>
      </c>
      <c r="P6" s="447" t="s">
        <v>34</v>
      </c>
      <c r="Q6" s="448" t="s">
        <v>35</v>
      </c>
      <c r="R6" s="447" t="s">
        <v>36</v>
      </c>
      <c r="S6" s="448" t="s">
        <v>37</v>
      </c>
      <c r="T6" s="716" t="s">
        <v>38</v>
      </c>
      <c r="U6" s="717" t="s">
        <v>39</v>
      </c>
      <c r="V6" s="1161" t="s">
        <v>40</v>
      </c>
      <c r="Z6" s="453" t="s">
        <v>57</v>
      </c>
      <c r="AA6" s="454"/>
      <c r="AB6" s="455"/>
      <c r="AC6" s="456"/>
      <c r="AD6" s="1183"/>
      <c r="AE6" s="1184"/>
    </row>
    <row r="7" spans="1:31" ht="16.5">
      <c r="A7" s="1868" t="s">
        <v>610</v>
      </c>
      <c r="B7" s="1869"/>
      <c r="C7" s="1870"/>
      <c r="D7" s="450"/>
      <c r="E7" s="451"/>
      <c r="F7" s="452"/>
      <c r="G7" s="455"/>
      <c r="H7" s="456"/>
      <c r="K7" s="483"/>
      <c r="L7" s="1858" t="s">
        <v>611</v>
      </c>
      <c r="M7" s="1859"/>
      <c r="N7" s="1860"/>
      <c r="O7" s="464"/>
      <c r="P7" s="465"/>
      <c r="Q7" s="465"/>
      <c r="R7" s="464"/>
      <c r="S7" s="466"/>
      <c r="T7" s="720"/>
      <c r="U7" s="720"/>
      <c r="V7" s="726"/>
      <c r="Z7" s="463" t="s">
        <v>750</v>
      </c>
      <c r="AA7" s="461">
        <v>6.347573092400363E-3</v>
      </c>
      <c r="AB7" s="468">
        <v>1.692721922577765E-2</v>
      </c>
      <c r="AC7" s="462">
        <v>2.235790913850294E-2</v>
      </c>
      <c r="AD7" s="490">
        <v>-2.8554137094495046E-3</v>
      </c>
      <c r="AE7" s="491">
        <v>1.8780595648392802E-2</v>
      </c>
    </row>
    <row r="8" spans="1:31" ht="16.5">
      <c r="A8" s="1840" t="s">
        <v>178</v>
      </c>
      <c r="B8" s="1841"/>
      <c r="C8" s="1842"/>
      <c r="D8" s="464"/>
      <c r="E8" s="465"/>
      <c r="F8" s="466"/>
      <c r="G8" s="587"/>
      <c r="H8" s="588"/>
      <c r="K8" s="483"/>
      <c r="L8" s="457"/>
      <c r="M8" s="1838" t="s">
        <v>612</v>
      </c>
      <c r="N8" s="1839"/>
      <c r="O8" s="458">
        <v>2055845</v>
      </c>
      <c r="P8" s="459">
        <v>1930221</v>
      </c>
      <c r="Q8" s="460">
        <v>1996856</v>
      </c>
      <c r="R8" s="468">
        <v>3.4521953703746874E-2</v>
      </c>
      <c r="S8" s="462">
        <v>-2.8693311022961361E-2</v>
      </c>
      <c r="T8" s="720">
        <v>6203562</v>
      </c>
      <c r="U8" s="720">
        <v>5866826</v>
      </c>
      <c r="V8" s="1346">
        <v>-5.4281072712741484E-2</v>
      </c>
      <c r="Z8" s="463" t="s">
        <v>751</v>
      </c>
      <c r="AA8" s="461">
        <v>6.5082284718594854E-2</v>
      </c>
      <c r="AB8" s="468">
        <v>0.17211576904712367</v>
      </c>
      <c r="AC8" s="462">
        <v>0.220188798545671</v>
      </c>
      <c r="AD8" s="490">
        <v>-2.5430935995099858E-2</v>
      </c>
      <c r="AE8" s="491">
        <v>0.18452305763423943</v>
      </c>
    </row>
    <row r="9" spans="1:31" ht="16.5">
      <c r="A9" s="480"/>
      <c r="B9" s="1838" t="s">
        <v>613</v>
      </c>
      <c r="C9" s="1839"/>
      <c r="D9" s="458">
        <v>4571558</v>
      </c>
      <c r="E9" s="459">
        <v>6413791</v>
      </c>
      <c r="F9" s="460">
        <v>5666863</v>
      </c>
      <c r="G9" s="587">
        <v>-0.11645655432177315</v>
      </c>
      <c r="H9" s="588">
        <v>0.23959118532456558</v>
      </c>
      <c r="K9" s="483"/>
      <c r="L9" s="467"/>
      <c r="M9" s="1838" t="s">
        <v>614</v>
      </c>
      <c r="N9" s="1839"/>
      <c r="O9" s="458">
        <v>-572738</v>
      </c>
      <c r="P9" s="459">
        <v>-382994</v>
      </c>
      <c r="Q9" s="460">
        <v>-393036</v>
      </c>
      <c r="R9" s="468">
        <v>2.6219731901805252E-2</v>
      </c>
      <c r="S9" s="462">
        <v>-0.31375952005978303</v>
      </c>
      <c r="T9" s="720">
        <v>-1681851</v>
      </c>
      <c r="U9" s="720">
        <v>-1268129</v>
      </c>
      <c r="V9" s="1346">
        <v>-0.2459920646953862</v>
      </c>
      <c r="Z9" s="463" t="s">
        <v>752</v>
      </c>
      <c r="AA9" s="585">
        <v>3.5278604317588044E-2</v>
      </c>
      <c r="AB9" s="498">
        <v>3.4308687438593451E-2</v>
      </c>
      <c r="AC9" s="586">
        <v>3.5677862593891524E-2</v>
      </c>
      <c r="AD9" s="1185">
        <v>3.9331105406076407E-2</v>
      </c>
      <c r="AE9" s="1186">
        <v>3.4353640944851466E-2</v>
      </c>
    </row>
    <row r="10" spans="1:31" ht="16.5">
      <c r="A10" s="480"/>
      <c r="B10" s="1838" t="s">
        <v>615</v>
      </c>
      <c r="C10" s="1839"/>
      <c r="D10" s="458">
        <v>25949154</v>
      </c>
      <c r="E10" s="459">
        <v>25585201</v>
      </c>
      <c r="F10" s="460">
        <v>32819306</v>
      </c>
      <c r="G10" s="587">
        <v>0.28274567786276128</v>
      </c>
      <c r="H10" s="588">
        <v>0.2647543731098132</v>
      </c>
      <c r="K10" s="483"/>
      <c r="L10" s="457"/>
      <c r="M10" s="1853" t="s">
        <v>241</v>
      </c>
      <c r="N10" s="1854"/>
      <c r="O10" s="469">
        <v>1483107</v>
      </c>
      <c r="P10" s="470">
        <v>1547227</v>
      </c>
      <c r="Q10" s="471">
        <v>1603820</v>
      </c>
      <c r="R10" s="589">
        <v>3.6577050426343384E-2</v>
      </c>
      <c r="S10" s="473">
        <v>8.1391969696050254E-2</v>
      </c>
      <c r="T10" s="721">
        <v>4521711</v>
      </c>
      <c r="U10" s="721">
        <v>4598697</v>
      </c>
      <c r="V10" s="1347">
        <v>1.7025855920469044E-2</v>
      </c>
      <c r="Z10" s="477" t="s">
        <v>753</v>
      </c>
      <c r="AA10" s="585">
        <v>1.5778793324298393E-2</v>
      </c>
      <c r="AB10" s="498">
        <v>2.8058614921678101E-2</v>
      </c>
      <c r="AC10" s="586">
        <v>3.4945005100349133E-2</v>
      </c>
      <c r="AD10" s="1185">
        <v>5.112978520114767E-3</v>
      </c>
      <c r="AE10" s="1186">
        <v>2.9123258907716953E-2</v>
      </c>
    </row>
    <row r="11" spans="1:31" ht="16.5">
      <c r="A11" s="1902" t="s">
        <v>616</v>
      </c>
      <c r="B11" s="1903"/>
      <c r="C11" s="1904"/>
      <c r="D11" s="469">
        <v>30520712</v>
      </c>
      <c r="E11" s="470">
        <v>31998992</v>
      </c>
      <c r="F11" s="471">
        <v>38486169</v>
      </c>
      <c r="G11" s="590">
        <v>0.20273066726601896</v>
      </c>
      <c r="H11" s="591">
        <v>0.26098529418317629</v>
      </c>
      <c r="K11" s="483"/>
      <c r="L11" s="1837"/>
      <c r="M11" s="1838"/>
      <c r="N11" s="1839"/>
      <c r="O11" s="474"/>
      <c r="P11" s="475"/>
      <c r="Q11" s="476"/>
      <c r="R11" s="589"/>
      <c r="S11" s="473"/>
      <c r="T11" s="483"/>
      <c r="U11" s="483"/>
      <c r="V11" s="1346"/>
      <c r="Z11" s="477" t="s">
        <v>754</v>
      </c>
      <c r="AA11" s="585">
        <v>1.4933981926302593E-2</v>
      </c>
      <c r="AB11" s="498">
        <v>9.2574633651448801E-3</v>
      </c>
      <c r="AC11" s="586">
        <v>9.537299875182011E-3</v>
      </c>
      <c r="AD11" s="1185">
        <v>1.6198718266163273E-2</v>
      </c>
      <c r="AE11" s="1186">
        <v>1.0381235344628864E-2</v>
      </c>
    </row>
    <row r="12" spans="1:31">
      <c r="A12" s="1837"/>
      <c r="B12" s="1838"/>
      <c r="C12" s="1839"/>
      <c r="D12" s="464"/>
      <c r="E12" s="465"/>
      <c r="F12" s="466"/>
      <c r="G12" s="587"/>
      <c r="H12" s="588"/>
      <c r="K12" s="483"/>
      <c r="L12" s="1837" t="s">
        <v>706</v>
      </c>
      <c r="M12" s="1838"/>
      <c r="N12" s="1839"/>
      <c r="O12" s="458">
        <v>-853111</v>
      </c>
      <c r="P12" s="459">
        <v>-337668</v>
      </c>
      <c r="Q12" s="460">
        <v>-103385</v>
      </c>
      <c r="R12" s="468">
        <v>-0.6938264804482509</v>
      </c>
      <c r="S12" s="462">
        <v>-0.87881412852489305</v>
      </c>
      <c r="T12" s="720">
        <v>-4021827</v>
      </c>
      <c r="U12" s="720">
        <v>-876431</v>
      </c>
      <c r="V12" s="1346">
        <v>-0.78208137744363448</v>
      </c>
      <c r="Z12" s="478"/>
      <c r="AA12" s="464"/>
      <c r="AB12" s="465"/>
      <c r="AC12" s="466"/>
      <c r="AD12" s="488"/>
      <c r="AE12" s="484"/>
    </row>
    <row r="13" spans="1:31">
      <c r="A13" s="499" t="s">
        <v>181</v>
      </c>
      <c r="B13" s="1592"/>
      <c r="C13" s="1593"/>
      <c r="D13" s="469">
        <v>1767692</v>
      </c>
      <c r="E13" s="470">
        <v>544937</v>
      </c>
      <c r="F13" s="471">
        <v>1027761</v>
      </c>
      <c r="G13" s="590">
        <v>0.88601801676157055</v>
      </c>
      <c r="H13" s="591">
        <v>-0.41858593012809919</v>
      </c>
      <c r="K13" s="483"/>
      <c r="L13" s="1837" t="s">
        <v>271</v>
      </c>
      <c r="M13" s="1838"/>
      <c r="N13" s="1839"/>
      <c r="O13" s="458">
        <v>33342</v>
      </c>
      <c r="P13" s="459">
        <v>55807</v>
      </c>
      <c r="Q13" s="460">
        <v>70441</v>
      </c>
      <c r="R13" s="468">
        <v>0.26222516888562369</v>
      </c>
      <c r="S13" s="462">
        <v>1.1126807030172154</v>
      </c>
      <c r="T13" s="720">
        <v>81853</v>
      </c>
      <c r="U13" s="720">
        <v>176274</v>
      </c>
      <c r="V13" s="1346">
        <v>1.1535435475791969</v>
      </c>
      <c r="Z13" s="479" t="s">
        <v>710</v>
      </c>
      <c r="AA13" s="464"/>
      <c r="AB13" s="465"/>
      <c r="AC13" s="466"/>
      <c r="AD13" s="488"/>
      <c r="AE13" s="484"/>
    </row>
    <row r="14" spans="1:31">
      <c r="A14" s="1591"/>
      <c r="B14" s="1592"/>
      <c r="C14" s="1593"/>
      <c r="D14" s="474"/>
      <c r="E14" s="475"/>
      <c r="F14" s="476"/>
      <c r="G14" s="590"/>
      <c r="H14" s="591"/>
      <c r="K14" s="483"/>
      <c r="L14" s="1855" t="s">
        <v>269</v>
      </c>
      <c r="M14" s="1856"/>
      <c r="N14" s="1857"/>
      <c r="O14" s="469">
        <v>-819769</v>
      </c>
      <c r="P14" s="470">
        <v>-281861</v>
      </c>
      <c r="Q14" s="471">
        <v>-32944</v>
      </c>
      <c r="R14" s="589">
        <v>-0.88311969374975607</v>
      </c>
      <c r="S14" s="473">
        <v>-0.95981306929147114</v>
      </c>
      <c r="T14" s="721">
        <v>-3939974</v>
      </c>
      <c r="U14" s="721">
        <v>-700157</v>
      </c>
      <c r="V14" s="1347">
        <v>-0.82229400498581973</v>
      </c>
      <c r="Z14" s="463" t="s">
        <v>289</v>
      </c>
      <c r="AA14" s="585">
        <v>2.8674199033822186E-2</v>
      </c>
      <c r="AB14" s="498">
        <v>3.0715402979397909E-2</v>
      </c>
      <c r="AC14" s="586">
        <v>3.4607089394650077E-2</v>
      </c>
      <c r="AD14" s="1185">
        <v>2.8674199033822186E-2</v>
      </c>
      <c r="AE14" s="1186">
        <v>3.4607089394650077E-2</v>
      </c>
    </row>
    <row r="15" spans="1:31">
      <c r="A15" s="1840" t="s">
        <v>709</v>
      </c>
      <c r="B15" s="1841"/>
      <c r="C15" s="1842"/>
      <c r="D15" s="469">
        <v>1874577</v>
      </c>
      <c r="E15" s="470">
        <v>2118559</v>
      </c>
      <c r="F15" s="471">
        <v>1406424</v>
      </c>
      <c r="G15" s="590">
        <v>-0.3361412167421346</v>
      </c>
      <c r="H15" s="591">
        <v>-0.24973794087946244</v>
      </c>
      <c r="K15" s="483"/>
      <c r="L15" s="1861"/>
      <c r="M15" s="1850"/>
      <c r="N15" s="1851"/>
      <c r="O15" s="464"/>
      <c r="P15" s="465"/>
      <c r="Q15" s="466"/>
      <c r="R15" s="468"/>
      <c r="S15" s="462"/>
      <c r="T15" s="598"/>
      <c r="U15" s="598"/>
      <c r="V15" s="723"/>
      <c r="Z15" s="463" t="s">
        <v>711</v>
      </c>
      <c r="AA15" s="585">
        <v>4.0749512658756072E-2</v>
      </c>
      <c r="AB15" s="498">
        <v>4.5029918851570608E-2</v>
      </c>
      <c r="AC15" s="586">
        <v>4.8558392002954136E-2</v>
      </c>
      <c r="AD15" s="1185">
        <v>4.0749512658756072E-2</v>
      </c>
      <c r="AE15" s="1186">
        <v>4.8558392002954136E-2</v>
      </c>
    </row>
    <row r="16" spans="1:31">
      <c r="A16" s="1840" t="s">
        <v>187</v>
      </c>
      <c r="B16" s="1841"/>
      <c r="C16" s="1842"/>
      <c r="D16" s="469">
        <v>26341443</v>
      </c>
      <c r="E16" s="470">
        <v>24477519</v>
      </c>
      <c r="F16" s="471">
        <v>16931666</v>
      </c>
      <c r="G16" s="590">
        <v>-0.30827687234151468</v>
      </c>
      <c r="H16" s="591">
        <v>-0.35722329258879248</v>
      </c>
      <c r="K16" s="483"/>
      <c r="L16" s="1855" t="s">
        <v>617</v>
      </c>
      <c r="M16" s="1856"/>
      <c r="N16" s="1857"/>
      <c r="O16" s="469">
        <v>663338</v>
      </c>
      <c r="P16" s="470">
        <v>1265366</v>
      </c>
      <c r="Q16" s="471">
        <v>1570876</v>
      </c>
      <c r="R16" s="589">
        <v>0.2414400260477996</v>
      </c>
      <c r="S16" s="473">
        <v>1.3681381136012107</v>
      </c>
      <c r="T16" s="721">
        <v>581737</v>
      </c>
      <c r="U16" s="721">
        <v>3898540</v>
      </c>
      <c r="V16" s="1347">
        <v>5.7015507007462132</v>
      </c>
      <c r="Z16" s="463" t="s">
        <v>712</v>
      </c>
      <c r="AA16" s="461">
        <v>2.2315290648175945</v>
      </c>
      <c r="AB16" s="468">
        <v>1.9513639010324775</v>
      </c>
      <c r="AC16" s="462">
        <v>1.6598039903743786</v>
      </c>
      <c r="AD16" s="490">
        <v>2.2315290648175945</v>
      </c>
      <c r="AE16" s="491">
        <v>1.6598039903743786</v>
      </c>
    </row>
    <row r="17" spans="1:31">
      <c r="A17" s="1840" t="s">
        <v>188</v>
      </c>
      <c r="B17" s="1841"/>
      <c r="C17" s="1842"/>
      <c r="D17" s="469">
        <v>3958403</v>
      </c>
      <c r="E17" s="470">
        <v>7071197</v>
      </c>
      <c r="F17" s="471">
        <v>7307678</v>
      </c>
      <c r="G17" s="590">
        <v>3.3442852744733242E-2</v>
      </c>
      <c r="H17" s="591">
        <v>0.84611773990672501</v>
      </c>
      <c r="K17" s="483"/>
      <c r="L17" s="1861"/>
      <c r="M17" s="1850"/>
      <c r="N17" s="1851"/>
      <c r="O17" s="465"/>
      <c r="P17" s="465"/>
      <c r="Q17" s="465"/>
      <c r="R17" s="461"/>
      <c r="S17" s="462"/>
      <c r="T17" s="483"/>
      <c r="U17" s="483"/>
      <c r="V17" s="722"/>
      <c r="Z17" s="463" t="s">
        <v>713</v>
      </c>
      <c r="AA17" s="461">
        <v>1.5702594799152645</v>
      </c>
      <c r="AB17" s="468">
        <v>1.3310467819679832</v>
      </c>
      <c r="AC17" s="462">
        <v>1.1829260134682491</v>
      </c>
      <c r="AD17" s="490">
        <v>1.5702594799152645</v>
      </c>
      <c r="AE17" s="491">
        <v>1.1829260134682491</v>
      </c>
    </row>
    <row r="18" spans="1:31" ht="16.5">
      <c r="A18" s="1837"/>
      <c r="B18" s="1838"/>
      <c r="C18" s="1839"/>
      <c r="D18" s="464"/>
      <c r="E18" s="465"/>
      <c r="F18" s="466"/>
      <c r="G18" s="587"/>
      <c r="H18" s="588"/>
      <c r="K18" s="483"/>
      <c r="L18" s="1840" t="s">
        <v>618</v>
      </c>
      <c r="M18" s="1841"/>
      <c r="N18" s="1842"/>
      <c r="O18" s="465"/>
      <c r="P18" s="465"/>
      <c r="Q18" s="465"/>
      <c r="R18" s="461"/>
      <c r="S18" s="462"/>
      <c r="T18" s="483"/>
      <c r="U18" s="483"/>
      <c r="V18" s="728"/>
      <c r="Z18" s="463" t="s">
        <v>755</v>
      </c>
      <c r="AA18" s="585">
        <v>2.8919911156634785E-2</v>
      </c>
      <c r="AB18" s="498">
        <v>9.4844780006847831E-3</v>
      </c>
      <c r="AC18" s="586">
        <v>1.0849364288063037E-3</v>
      </c>
      <c r="AD18" s="1185">
        <v>4.6331628397532708E-2</v>
      </c>
      <c r="AE18" s="1186">
        <v>7.6860311962090736E-3</v>
      </c>
    </row>
    <row r="19" spans="1:31">
      <c r="A19" s="1840" t="s">
        <v>54</v>
      </c>
      <c r="B19" s="1841"/>
      <c r="C19" s="1842"/>
      <c r="D19" s="469">
        <v>113384719</v>
      </c>
      <c r="E19" s="470">
        <v>118872541</v>
      </c>
      <c r="F19" s="471">
        <v>121459651</v>
      </c>
      <c r="G19" s="590">
        <v>2.1763730952802707E-2</v>
      </c>
      <c r="H19" s="591">
        <v>7.1217109952885327E-2</v>
      </c>
      <c r="K19" s="483"/>
      <c r="L19" s="480"/>
      <c r="M19" s="1838" t="s">
        <v>619</v>
      </c>
      <c r="N19" s="1839"/>
      <c r="O19" s="458">
        <v>568394</v>
      </c>
      <c r="P19" s="459">
        <v>637821</v>
      </c>
      <c r="Q19" s="460">
        <v>669583</v>
      </c>
      <c r="R19" s="468">
        <v>4.9797670506301926E-2</v>
      </c>
      <c r="S19" s="462">
        <v>0.17802615791158949</v>
      </c>
      <c r="T19" s="720">
        <v>1526026</v>
      </c>
      <c r="U19" s="720">
        <v>1921827</v>
      </c>
      <c r="V19" s="1346">
        <v>0.25936714053364751</v>
      </c>
      <c r="Z19" s="477"/>
      <c r="AA19" s="464"/>
      <c r="AB19" s="465"/>
      <c r="AC19" s="466"/>
      <c r="AD19" s="488"/>
      <c r="AE19" s="484"/>
    </row>
    <row r="20" spans="1:31">
      <c r="A20" s="480"/>
      <c r="B20" s="1838" t="s">
        <v>620</v>
      </c>
      <c r="C20" s="1839"/>
      <c r="D20" s="458">
        <v>110133503</v>
      </c>
      <c r="E20" s="459">
        <v>115221323</v>
      </c>
      <c r="F20" s="460">
        <v>117256286</v>
      </c>
      <c r="G20" s="587">
        <v>1.7661340340624276E-2</v>
      </c>
      <c r="H20" s="588">
        <v>6.4674080147981927E-2</v>
      </c>
      <c r="K20" s="483"/>
      <c r="L20" s="480"/>
      <c r="M20" s="1838" t="s">
        <v>714</v>
      </c>
      <c r="N20" s="1839"/>
      <c r="O20" s="458">
        <v>151694</v>
      </c>
      <c r="P20" s="459">
        <v>238775</v>
      </c>
      <c r="Q20" s="460">
        <v>231547</v>
      </c>
      <c r="R20" s="468">
        <v>-3.0271175793110668E-2</v>
      </c>
      <c r="S20" s="462">
        <v>0.52640842749218819</v>
      </c>
      <c r="T20" s="720">
        <v>468691</v>
      </c>
      <c r="U20" s="720">
        <v>642810</v>
      </c>
      <c r="V20" s="1346">
        <v>0.37150062621215257</v>
      </c>
      <c r="Z20" s="485" t="s">
        <v>98</v>
      </c>
      <c r="AA20" s="464"/>
      <c r="AB20" s="465"/>
      <c r="AC20" s="466"/>
      <c r="AD20" s="488"/>
      <c r="AE20" s="484"/>
    </row>
    <row r="21" spans="1:31" ht="16.5">
      <c r="A21" s="480"/>
      <c r="B21" s="1850" t="s">
        <v>622</v>
      </c>
      <c r="C21" s="1851"/>
      <c r="D21" s="458">
        <v>3251216</v>
      </c>
      <c r="E21" s="459">
        <v>3651218</v>
      </c>
      <c r="F21" s="460">
        <v>4203365</v>
      </c>
      <c r="G21" s="587">
        <v>0.15122268788114002</v>
      </c>
      <c r="H21" s="588">
        <v>0.29285934862525287</v>
      </c>
      <c r="K21" s="483"/>
      <c r="L21" s="480"/>
      <c r="M21" s="1838" t="s">
        <v>331</v>
      </c>
      <c r="N21" s="1839"/>
      <c r="O21" s="458">
        <v>174600</v>
      </c>
      <c r="P21" s="459">
        <v>-130488</v>
      </c>
      <c r="Q21" s="460">
        <v>-30044</v>
      </c>
      <c r="R21" s="468">
        <v>-0.76975660597143036</v>
      </c>
      <c r="S21" s="462">
        <v>-1.1720733104238259</v>
      </c>
      <c r="T21" s="720">
        <v>120627</v>
      </c>
      <c r="U21" s="720">
        <v>-118568</v>
      </c>
      <c r="V21" s="1346">
        <v>-1.982930852959951</v>
      </c>
      <c r="Z21" s="478" t="s">
        <v>756</v>
      </c>
      <c r="AA21" s="461">
        <v>0.40753290759807115</v>
      </c>
      <c r="AB21" s="468">
        <v>0.40278783706582716</v>
      </c>
      <c r="AC21" s="462">
        <v>0.45326997516776363</v>
      </c>
      <c r="AD21" s="490">
        <v>0.40727911027712332</v>
      </c>
      <c r="AE21" s="491">
        <v>0.42002893558160437</v>
      </c>
    </row>
    <row r="22" spans="1:31">
      <c r="A22" s="480"/>
      <c r="B22" s="1838" t="s">
        <v>716</v>
      </c>
      <c r="C22" s="1839"/>
      <c r="D22" s="458">
        <v>-7255183</v>
      </c>
      <c r="E22" s="459">
        <v>-7124855</v>
      </c>
      <c r="F22" s="460">
        <v>-6976762</v>
      </c>
      <c r="G22" s="587">
        <v>-2.0785405457374173E-2</v>
      </c>
      <c r="H22" s="588">
        <v>-3.8375462066222221E-2</v>
      </c>
      <c r="K22" s="483"/>
      <c r="L22" s="480"/>
      <c r="M22" s="1838" t="s">
        <v>757</v>
      </c>
      <c r="N22" s="1839"/>
      <c r="O22" s="458">
        <v>-254578</v>
      </c>
      <c r="P22" s="459">
        <v>52809</v>
      </c>
      <c r="Q22" s="460">
        <v>73843</v>
      </c>
      <c r="R22" s="468">
        <v>0.39830331950993203</v>
      </c>
      <c r="S22" s="462" t="s">
        <v>46</v>
      </c>
      <c r="T22" s="720">
        <v>-386729</v>
      </c>
      <c r="U22" s="720">
        <v>140762</v>
      </c>
      <c r="V22" s="1346" t="s">
        <v>46</v>
      </c>
      <c r="Z22" s="478" t="s">
        <v>720</v>
      </c>
      <c r="AA22" s="461">
        <v>0.44958316911050167</v>
      </c>
      <c r="AB22" s="468">
        <v>0.42925990354881965</v>
      </c>
      <c r="AC22" s="462">
        <v>0.45422472201310643</v>
      </c>
      <c r="AD22" s="490">
        <v>0.45947832117614229</v>
      </c>
      <c r="AE22" s="491">
        <v>0.42930562799796973</v>
      </c>
    </row>
    <row r="23" spans="1:31" ht="16.5">
      <c r="A23" s="1840" t="s">
        <v>625</v>
      </c>
      <c r="B23" s="1841"/>
      <c r="C23" s="1842"/>
      <c r="D23" s="469">
        <v>106129536</v>
      </c>
      <c r="E23" s="470">
        <v>111747686</v>
      </c>
      <c r="F23" s="471">
        <v>114482889</v>
      </c>
      <c r="G23" s="590">
        <v>2.4476596320750721E-2</v>
      </c>
      <c r="H23" s="591">
        <v>7.8709031574396127E-2</v>
      </c>
      <c r="K23" s="483"/>
      <c r="L23" s="480"/>
      <c r="M23" s="1850" t="s">
        <v>333</v>
      </c>
      <c r="N23" s="1851"/>
      <c r="O23" s="458">
        <v>11496</v>
      </c>
      <c r="P23" s="459">
        <v>31076</v>
      </c>
      <c r="Q23" s="460">
        <v>4260</v>
      </c>
      <c r="R23" s="468">
        <v>-0.86291672029862276</v>
      </c>
      <c r="S23" s="462">
        <v>-0.62943632567849683</v>
      </c>
      <c r="T23" s="720">
        <v>44624</v>
      </c>
      <c r="U23" s="720">
        <v>47164</v>
      </c>
      <c r="V23" s="1346">
        <v>5.6920043026174254E-2</v>
      </c>
      <c r="Z23" s="592" t="s">
        <v>758</v>
      </c>
      <c r="AA23" s="593">
        <v>2.0614004399713535E-2</v>
      </c>
      <c r="AB23" s="594">
        <v>2.1452766382571178E-2</v>
      </c>
      <c r="AC23" s="595">
        <v>2.4115501286520857E-2</v>
      </c>
      <c r="AD23" s="1187">
        <v>2.21707688762444E-2</v>
      </c>
      <c r="AE23" s="1188">
        <v>2.1807939753890442E-2</v>
      </c>
    </row>
    <row r="24" spans="1:31">
      <c r="A24" s="1837"/>
      <c r="B24" s="1838"/>
      <c r="C24" s="1839"/>
      <c r="D24" s="474"/>
      <c r="E24" s="475"/>
      <c r="F24" s="476"/>
      <c r="G24" s="590"/>
      <c r="H24" s="591"/>
      <c r="K24" s="483"/>
      <c r="L24" s="480"/>
      <c r="M24" s="1850" t="s">
        <v>717</v>
      </c>
      <c r="N24" s="1851"/>
      <c r="O24" s="458">
        <v>2806</v>
      </c>
      <c r="P24" s="459">
        <v>55219</v>
      </c>
      <c r="Q24" s="460">
        <v>7277</v>
      </c>
      <c r="R24" s="468">
        <v>-0.86821565041018489</v>
      </c>
      <c r="S24" s="462">
        <v>1.5933713471133286</v>
      </c>
      <c r="T24" s="720">
        <v>1261</v>
      </c>
      <c r="U24" s="720">
        <v>59444</v>
      </c>
      <c r="V24" s="1346">
        <v>46.140364789849329</v>
      </c>
      <c r="Z24" s="1908" t="s">
        <v>759</v>
      </c>
      <c r="AA24" s="1908"/>
      <c r="AB24" s="1908"/>
      <c r="AC24" s="1908"/>
    </row>
    <row r="25" spans="1:31">
      <c r="A25" s="1840" t="s">
        <v>760</v>
      </c>
      <c r="B25" s="1841"/>
      <c r="C25" s="1842"/>
      <c r="D25" s="469">
        <v>1431269</v>
      </c>
      <c r="E25" s="470">
        <v>1359061</v>
      </c>
      <c r="F25" s="471">
        <v>1328385</v>
      </c>
      <c r="G25" s="590">
        <v>-2.2571466622910985E-2</v>
      </c>
      <c r="H25" s="591">
        <v>-7.1883063211737319E-2</v>
      </c>
      <c r="K25" s="483"/>
      <c r="L25" s="480"/>
      <c r="M25" s="1838" t="s">
        <v>719</v>
      </c>
      <c r="N25" s="1839"/>
      <c r="O25" s="458">
        <v>36864</v>
      </c>
      <c r="P25" s="459">
        <v>41144</v>
      </c>
      <c r="Q25" s="460">
        <v>32642</v>
      </c>
      <c r="R25" s="468">
        <v>-0.20664009333074082</v>
      </c>
      <c r="S25" s="462">
        <v>-0.1145290798611111</v>
      </c>
      <c r="T25" s="720">
        <v>128930</v>
      </c>
      <c r="U25" s="720">
        <v>123716</v>
      </c>
      <c r="V25" s="1346">
        <v>-4.0440549135189637E-2</v>
      </c>
      <c r="Z25" s="1908" t="s">
        <v>761</v>
      </c>
      <c r="AA25" s="1908"/>
      <c r="AB25" s="1908"/>
      <c r="AC25" s="1908"/>
    </row>
    <row r="26" spans="1:31">
      <c r="A26" s="1840" t="s">
        <v>633</v>
      </c>
      <c r="B26" s="1841"/>
      <c r="C26" s="1842"/>
      <c r="D26" s="469">
        <v>256238</v>
      </c>
      <c r="E26" s="470">
        <v>558934</v>
      </c>
      <c r="F26" s="471">
        <v>776863</v>
      </c>
      <c r="G26" s="590">
        <v>0.3899011332286102</v>
      </c>
      <c r="H26" s="591">
        <v>2.0318024648959172</v>
      </c>
      <c r="K26" s="483"/>
      <c r="L26" s="480"/>
      <c r="M26" s="921" t="s">
        <v>44</v>
      </c>
      <c r="N26" s="919"/>
      <c r="O26" s="469">
        <v>691276</v>
      </c>
      <c r="P26" s="470">
        <v>926356</v>
      </c>
      <c r="Q26" s="471">
        <v>989108</v>
      </c>
      <c r="R26" s="589">
        <v>6.774069580161407E-2</v>
      </c>
      <c r="S26" s="473">
        <v>0.43084383082878619</v>
      </c>
      <c r="T26" s="721">
        <v>1903430</v>
      </c>
      <c r="U26" s="721">
        <v>2817155</v>
      </c>
      <c r="V26" s="1347">
        <v>0.48004129387474193</v>
      </c>
      <c r="Z26" s="1908" t="s">
        <v>762</v>
      </c>
      <c r="AA26" s="1908"/>
      <c r="AB26" s="1908"/>
      <c r="AC26" s="1908"/>
    </row>
    <row r="27" spans="1:31" ht="14.4" customHeight="1">
      <c r="A27" s="1840" t="s">
        <v>634</v>
      </c>
      <c r="B27" s="1841"/>
      <c r="C27" s="1842"/>
      <c r="D27" s="469">
        <v>1691592</v>
      </c>
      <c r="E27" s="470">
        <v>2142791</v>
      </c>
      <c r="F27" s="471">
        <v>2214558</v>
      </c>
      <c r="G27" s="590">
        <v>3.3492300462340863E-2</v>
      </c>
      <c r="H27" s="591">
        <v>0.30915610856518594</v>
      </c>
      <c r="K27" s="483"/>
      <c r="L27" s="1861"/>
      <c r="M27" s="1850"/>
      <c r="N27" s="1851"/>
      <c r="O27" s="465"/>
      <c r="P27" s="465"/>
      <c r="Q27" s="465"/>
      <c r="R27" s="461"/>
      <c r="S27" s="462"/>
      <c r="T27" s="483"/>
      <c r="U27" s="483"/>
      <c r="V27" s="1343"/>
      <c r="Z27" s="1836" t="s">
        <v>763</v>
      </c>
      <c r="AA27" s="1836"/>
      <c r="AB27" s="1836"/>
      <c r="AC27" s="1836"/>
    </row>
    <row r="28" spans="1:31" ht="16.5">
      <c r="A28" s="1840" t="s">
        <v>764</v>
      </c>
      <c r="B28" s="1841"/>
      <c r="C28" s="1842"/>
      <c r="D28" s="469">
        <v>5617808</v>
      </c>
      <c r="E28" s="470">
        <v>5836135</v>
      </c>
      <c r="F28" s="471">
        <v>6576750</v>
      </c>
      <c r="G28" s="590">
        <v>0.12690162239221681</v>
      </c>
      <c r="H28" s="591">
        <v>0.17069682694745003</v>
      </c>
      <c r="K28" s="483"/>
      <c r="L28" s="1840" t="s">
        <v>638</v>
      </c>
      <c r="M28" s="1841"/>
      <c r="N28" s="1842"/>
      <c r="O28" s="475"/>
      <c r="P28" s="475"/>
      <c r="Q28" s="475"/>
      <c r="R28" s="472"/>
      <c r="S28" s="473"/>
      <c r="T28" s="483"/>
      <c r="U28" s="483"/>
      <c r="V28" s="1346"/>
      <c r="Z28" s="1836"/>
      <c r="AA28" s="1836"/>
      <c r="AB28" s="1836"/>
      <c r="AC28" s="1836"/>
    </row>
    <row r="29" spans="1:31">
      <c r="A29" s="1837"/>
      <c r="B29" s="1838"/>
      <c r="C29" s="1839"/>
      <c r="D29" s="464" t="s">
        <v>765</v>
      </c>
      <c r="E29" s="465"/>
      <c r="F29" s="466"/>
      <c r="G29" s="587"/>
      <c r="H29" s="588"/>
      <c r="K29" s="483"/>
      <c r="L29" s="480"/>
      <c r="M29" s="1838" t="s">
        <v>640</v>
      </c>
      <c r="N29" s="1839"/>
      <c r="O29" s="458">
        <v>-386520</v>
      </c>
      <c r="P29" s="459">
        <v>-444586</v>
      </c>
      <c r="Q29" s="460">
        <v>-449094</v>
      </c>
      <c r="R29" s="468">
        <v>1.0139770483101133E-2</v>
      </c>
      <c r="S29" s="462">
        <v>0.16189071716858119</v>
      </c>
      <c r="T29" s="720">
        <v>-1235296</v>
      </c>
      <c r="U29" s="720">
        <v>-1312078</v>
      </c>
      <c r="V29" s="1346">
        <v>6.2156762427790585E-2</v>
      </c>
      <c r="Z29" s="1836"/>
      <c r="AA29" s="1836"/>
      <c r="AB29" s="1836"/>
      <c r="AC29" s="1836"/>
    </row>
    <row r="30" spans="1:31">
      <c r="A30" s="1843" t="s">
        <v>639</v>
      </c>
      <c r="B30" s="1844"/>
      <c r="C30" s="1845"/>
      <c r="D30" s="469">
        <v>179589270</v>
      </c>
      <c r="E30" s="470">
        <v>187855811</v>
      </c>
      <c r="F30" s="471">
        <v>190539143</v>
      </c>
      <c r="G30" s="590">
        <v>1.4283997847689633E-2</v>
      </c>
      <c r="H30" s="591">
        <v>6.0971755161096208E-2</v>
      </c>
      <c r="K30" s="483"/>
      <c r="L30" s="480"/>
      <c r="M30" s="1838" t="s">
        <v>724</v>
      </c>
      <c r="N30" s="1839"/>
      <c r="O30" s="458">
        <v>-413568</v>
      </c>
      <c r="P30" s="459">
        <v>-461867</v>
      </c>
      <c r="Q30" s="460">
        <v>-580194</v>
      </c>
      <c r="R30" s="468">
        <v>0.25619280009180134</v>
      </c>
      <c r="S30" s="462">
        <v>0.40289867688022285</v>
      </c>
      <c r="T30" s="720">
        <v>-1118675</v>
      </c>
      <c r="U30" s="720">
        <v>-1421692</v>
      </c>
      <c r="V30" s="1346">
        <v>0.27087134333027912</v>
      </c>
      <c r="Z30" s="1836"/>
      <c r="AA30" s="1836"/>
      <c r="AB30" s="1836"/>
      <c r="AC30" s="1836"/>
    </row>
    <row r="31" spans="1:31" ht="16.5">
      <c r="A31" s="1837"/>
      <c r="B31" s="1838"/>
      <c r="C31" s="1839"/>
      <c r="D31" s="464"/>
      <c r="E31" s="465"/>
      <c r="F31" s="466"/>
      <c r="G31" s="587"/>
      <c r="H31" s="588"/>
      <c r="K31" s="483"/>
      <c r="L31" s="480"/>
      <c r="M31" s="1838" t="s">
        <v>766</v>
      </c>
      <c r="N31" s="1839"/>
      <c r="O31" s="458">
        <v>-103615</v>
      </c>
      <c r="P31" s="459">
        <v>-104592</v>
      </c>
      <c r="Q31" s="460">
        <v>-111360</v>
      </c>
      <c r="R31" s="468">
        <v>6.470858191831115E-2</v>
      </c>
      <c r="S31" s="462">
        <v>7.474786469140568E-2</v>
      </c>
      <c r="T31" s="720">
        <v>-318722</v>
      </c>
      <c r="U31" s="720">
        <v>-319816</v>
      </c>
      <c r="V31" s="1346">
        <v>3.4324583806577521E-3</v>
      </c>
    </row>
    <row r="32" spans="1:31" ht="31.25" customHeight="1">
      <c r="A32" s="1880" t="s">
        <v>727</v>
      </c>
      <c r="B32" s="1881"/>
      <c r="C32" s="1882"/>
      <c r="D32" s="464"/>
      <c r="E32" s="465"/>
      <c r="F32" s="466"/>
      <c r="G32" s="587"/>
      <c r="H32" s="588"/>
      <c r="K32" s="483"/>
      <c r="L32" s="480"/>
      <c r="M32" s="1838" t="s">
        <v>728</v>
      </c>
      <c r="N32" s="1839"/>
      <c r="O32" s="458">
        <v>-73863</v>
      </c>
      <c r="P32" s="459">
        <v>-50765</v>
      </c>
      <c r="Q32" s="460">
        <v>-37124</v>
      </c>
      <c r="R32" s="468">
        <v>-0.26870875603269967</v>
      </c>
      <c r="S32" s="462">
        <v>-0.49739382370063495</v>
      </c>
      <c r="T32" s="720">
        <v>-279520</v>
      </c>
      <c r="U32" s="720">
        <v>-130081</v>
      </c>
      <c r="V32" s="1346">
        <v>-0.53462721808815117</v>
      </c>
    </row>
    <row r="33" spans="1:29" ht="21.9" customHeight="1">
      <c r="A33" s="1852" t="s">
        <v>55</v>
      </c>
      <c r="B33" s="1853"/>
      <c r="C33" s="1854"/>
      <c r="D33" s="464"/>
      <c r="E33" s="465"/>
      <c r="F33" s="466"/>
      <c r="G33" s="468"/>
      <c r="H33" s="462"/>
      <c r="K33" s="483"/>
      <c r="L33" s="499"/>
      <c r="M33" s="500" t="s">
        <v>638</v>
      </c>
      <c r="N33" s="500"/>
      <c r="O33" s="469">
        <v>-977566</v>
      </c>
      <c r="P33" s="470">
        <v>-1061810</v>
      </c>
      <c r="Q33" s="471">
        <v>-1177772</v>
      </c>
      <c r="R33" s="589">
        <v>0.10921162919919759</v>
      </c>
      <c r="S33" s="473">
        <v>0.20480049428887667</v>
      </c>
      <c r="T33" s="721">
        <v>-2952213</v>
      </c>
      <c r="U33" s="721">
        <v>-3183667</v>
      </c>
      <c r="V33" s="1347">
        <v>7.8400169635456526E-2</v>
      </c>
    </row>
    <row r="34" spans="1:29" ht="16.5">
      <c r="A34" s="480"/>
      <c r="B34" s="1838" t="s">
        <v>767</v>
      </c>
      <c r="C34" s="1839"/>
      <c r="D34" s="458">
        <v>49107276</v>
      </c>
      <c r="E34" s="459">
        <v>45880454</v>
      </c>
      <c r="F34" s="460">
        <v>47272754</v>
      </c>
      <c r="G34" s="587">
        <v>3.0346255945941536E-2</v>
      </c>
      <c r="H34" s="588">
        <v>-3.7357437622889123E-2</v>
      </c>
      <c r="K34" s="483"/>
      <c r="L34" s="1861"/>
      <c r="M34" s="1850"/>
      <c r="N34" s="1851"/>
      <c r="O34" s="465"/>
      <c r="P34" s="465"/>
      <c r="Q34" s="475"/>
      <c r="R34" s="461"/>
      <c r="S34" s="462"/>
      <c r="T34" s="483"/>
      <c r="U34" s="483"/>
      <c r="V34" s="722"/>
    </row>
    <row r="35" spans="1:29" ht="16.5">
      <c r="A35" s="480"/>
      <c r="B35" s="1838" t="s">
        <v>768</v>
      </c>
      <c r="C35" s="1839"/>
      <c r="D35" s="458">
        <v>65263615</v>
      </c>
      <c r="E35" s="459">
        <v>78320355</v>
      </c>
      <c r="F35" s="460">
        <v>77851798</v>
      </c>
      <c r="G35" s="587">
        <v>-5.9825699206802474E-3</v>
      </c>
      <c r="H35" s="588">
        <v>0.19288209824111036</v>
      </c>
      <c r="K35" s="483"/>
      <c r="L35" s="1840" t="s">
        <v>48</v>
      </c>
      <c r="M35" s="1841"/>
      <c r="N35" s="1842"/>
      <c r="O35" s="469">
        <v>377048</v>
      </c>
      <c r="P35" s="470">
        <v>1129912</v>
      </c>
      <c r="Q35" s="471">
        <v>1382212</v>
      </c>
      <c r="R35" s="589">
        <v>0.22329172537330341</v>
      </c>
      <c r="S35" s="473">
        <v>2.6658780844879169</v>
      </c>
      <c r="T35" s="721">
        <v>-467046</v>
      </c>
      <c r="U35" s="721">
        <v>3532028</v>
      </c>
      <c r="V35" s="537" t="s">
        <v>46</v>
      </c>
      <c r="Z35" s="1836"/>
      <c r="AA35" s="1836"/>
      <c r="AB35" s="1836"/>
      <c r="AC35" s="1836"/>
    </row>
    <row r="36" spans="1:29" ht="33" customHeight="1">
      <c r="A36" s="480"/>
      <c r="B36" s="1841" t="s">
        <v>646</v>
      </c>
      <c r="C36" s="1842"/>
      <c r="D36" s="469">
        <v>114370891</v>
      </c>
      <c r="E36" s="470">
        <v>124200809</v>
      </c>
      <c r="F36" s="471">
        <v>125124552</v>
      </c>
      <c r="G36" s="590">
        <v>7.4374958378893297E-3</v>
      </c>
      <c r="H36" s="591">
        <v>9.4024457674287021E-2</v>
      </c>
      <c r="K36" s="483"/>
      <c r="L36" s="1915"/>
      <c r="M36" s="1916"/>
      <c r="N36" s="1917"/>
      <c r="O36" s="502"/>
      <c r="P36" s="502"/>
      <c r="Q36" s="502"/>
      <c r="R36" s="461"/>
      <c r="S36" s="462"/>
      <c r="T36" s="483"/>
      <c r="U36" s="483"/>
      <c r="V36" s="722"/>
      <c r="Z36" s="1836"/>
      <c r="AA36" s="1836"/>
      <c r="AB36" s="1836"/>
      <c r="AC36" s="1836"/>
    </row>
    <row r="37" spans="1:29" ht="15" customHeight="1">
      <c r="A37" s="1861"/>
      <c r="B37" s="1850"/>
      <c r="C37" s="1851"/>
      <c r="D37" s="464"/>
      <c r="E37" s="465"/>
      <c r="F37" s="466"/>
      <c r="G37" s="589"/>
      <c r="H37" s="473"/>
      <c r="K37" s="483"/>
      <c r="L37" s="467"/>
      <c r="M37" s="1850" t="s">
        <v>49</v>
      </c>
      <c r="N37" s="1851"/>
      <c r="O37" s="458">
        <v>-98775</v>
      </c>
      <c r="P37" s="459">
        <v>-332151</v>
      </c>
      <c r="Q37" s="460">
        <v>-324697</v>
      </c>
      <c r="R37" s="468">
        <v>-2.2441600356464378E-2</v>
      </c>
      <c r="S37" s="462">
        <v>2.28723867375348</v>
      </c>
      <c r="T37" s="720">
        <v>122825</v>
      </c>
      <c r="U37" s="720">
        <v>-921234</v>
      </c>
      <c r="V37" s="719" t="s">
        <v>46</v>
      </c>
      <c r="Z37" s="597"/>
      <c r="AA37" s="465"/>
      <c r="AB37" s="465"/>
      <c r="AC37" s="465"/>
    </row>
    <row r="38" spans="1:29">
      <c r="A38" s="1852" t="s">
        <v>647</v>
      </c>
      <c r="B38" s="1853"/>
      <c r="C38" s="1854"/>
      <c r="D38" s="469">
        <v>24169302</v>
      </c>
      <c r="E38" s="470">
        <v>21394306</v>
      </c>
      <c r="F38" s="471">
        <v>19109582</v>
      </c>
      <c r="G38" s="589">
        <v>-0.10679121818674553</v>
      </c>
      <c r="H38" s="473">
        <v>-0.20934489543802304</v>
      </c>
      <c r="K38" s="483"/>
      <c r="L38" s="457" t="s">
        <v>50</v>
      </c>
      <c r="M38" s="598"/>
      <c r="N38" s="599"/>
      <c r="O38" s="459">
        <v>278273</v>
      </c>
      <c r="P38" s="459">
        <v>797761</v>
      </c>
      <c r="Q38" s="459">
        <v>1057515</v>
      </c>
      <c r="R38" s="461">
        <v>0.32560378358932063</v>
      </c>
      <c r="S38" s="462">
        <v>2.8002788628433231</v>
      </c>
      <c r="T38" s="720">
        <v>-344221</v>
      </c>
      <c r="U38" s="720">
        <v>2610794</v>
      </c>
      <c r="V38" s="719" t="s">
        <v>46</v>
      </c>
    </row>
    <row r="39" spans="1:29">
      <c r="A39" s="480"/>
      <c r="B39" s="1838" t="s">
        <v>231</v>
      </c>
      <c r="C39" s="1839"/>
      <c r="D39" s="458">
        <v>23644352</v>
      </c>
      <c r="E39" s="459">
        <v>20845181</v>
      </c>
      <c r="F39" s="460">
        <v>18547001.079</v>
      </c>
      <c r="G39" s="587">
        <v>-0.11024993839103625</v>
      </c>
      <c r="H39" s="588">
        <v>-0.21558429349216257</v>
      </c>
      <c r="K39" s="483"/>
      <c r="L39" s="467" t="s">
        <v>51</v>
      </c>
      <c r="M39" s="483"/>
      <c r="N39" s="486"/>
      <c r="O39" s="458"/>
      <c r="P39" s="459"/>
      <c r="Q39" s="460"/>
      <c r="R39" s="468"/>
      <c r="S39" s="462"/>
      <c r="T39" s="483"/>
      <c r="U39" s="483"/>
      <c r="V39" s="722"/>
    </row>
    <row r="40" spans="1:29">
      <c r="A40" s="480"/>
      <c r="B40" s="1838" t="s">
        <v>648</v>
      </c>
      <c r="C40" s="1839"/>
      <c r="D40" s="458">
        <v>524950</v>
      </c>
      <c r="E40" s="459">
        <v>549125</v>
      </c>
      <c r="F40" s="460">
        <v>562580.92099999997</v>
      </c>
      <c r="G40" s="587">
        <v>2.4504295014796229E-2</v>
      </c>
      <c r="H40" s="588">
        <v>7.1684771883036458E-2</v>
      </c>
      <c r="K40" s="483"/>
      <c r="L40" s="1886" t="s">
        <v>769</v>
      </c>
      <c r="M40" s="1887"/>
      <c r="N40" s="1888"/>
      <c r="O40" s="504">
        <v>278273</v>
      </c>
      <c r="P40" s="505">
        <v>797761</v>
      </c>
      <c r="Q40" s="506">
        <v>1057515</v>
      </c>
      <c r="R40" s="507">
        <v>0.32560378358932063</v>
      </c>
      <c r="S40" s="508">
        <v>2.8002788628433231</v>
      </c>
      <c r="T40" s="729">
        <v>-344221</v>
      </c>
      <c r="U40" s="731">
        <v>2610794</v>
      </c>
      <c r="V40" s="730" t="s">
        <v>46</v>
      </c>
    </row>
    <row r="41" spans="1:29">
      <c r="A41" s="1840" t="s">
        <v>230</v>
      </c>
      <c r="B41" s="1841"/>
      <c r="C41" s="1842"/>
      <c r="D41" s="469">
        <v>5349981</v>
      </c>
      <c r="E41" s="470">
        <v>4830856</v>
      </c>
      <c r="F41" s="471">
        <v>6191543</v>
      </c>
      <c r="G41" s="590">
        <v>0.2816658165757786</v>
      </c>
      <c r="H41" s="591">
        <v>0.15730186705335969</v>
      </c>
      <c r="K41" s="483"/>
    </row>
    <row r="42" spans="1:29">
      <c r="A42" s="1840" t="s">
        <v>233</v>
      </c>
      <c r="B42" s="1841"/>
      <c r="C42" s="1842"/>
      <c r="D42" s="469">
        <v>13946887</v>
      </c>
      <c r="E42" s="470">
        <v>14179541</v>
      </c>
      <c r="F42" s="471">
        <v>14652059</v>
      </c>
      <c r="G42" s="590">
        <v>3.3323927763247108E-2</v>
      </c>
      <c r="H42" s="591">
        <v>5.0561247108404928E-2</v>
      </c>
      <c r="K42" s="1850"/>
      <c r="L42" s="1850"/>
      <c r="M42" s="1850"/>
      <c r="N42" s="1850"/>
      <c r="O42" s="483"/>
      <c r="P42" s="483"/>
      <c r="Q42" s="483"/>
      <c r="R42" s="483"/>
      <c r="S42" s="483"/>
    </row>
    <row r="43" spans="1:29" ht="15" customHeight="1">
      <c r="A43" s="1840" t="s">
        <v>650</v>
      </c>
      <c r="B43" s="1841"/>
      <c r="C43" s="1842"/>
      <c r="D43" s="469">
        <v>256238</v>
      </c>
      <c r="E43" s="470">
        <v>558934</v>
      </c>
      <c r="F43" s="471">
        <v>776863</v>
      </c>
      <c r="G43" s="590">
        <v>0.3899011332286102</v>
      </c>
      <c r="H43" s="591">
        <v>2.0318024648959172</v>
      </c>
      <c r="K43" s="483"/>
      <c r="L43" s="1836" t="s">
        <v>770</v>
      </c>
      <c r="M43" s="1836"/>
      <c r="N43" s="1836"/>
      <c r="O43" s="1836"/>
      <c r="P43" s="1836"/>
      <c r="Q43" s="1836"/>
      <c r="R43" s="1836"/>
      <c r="S43" s="1836"/>
    </row>
    <row r="44" spans="1:29">
      <c r="A44" s="1840" t="s">
        <v>656</v>
      </c>
      <c r="B44" s="1841"/>
      <c r="C44" s="1842"/>
      <c r="D44" s="469">
        <v>116523</v>
      </c>
      <c r="E44" s="470">
        <v>84071</v>
      </c>
      <c r="F44" s="471">
        <v>484531</v>
      </c>
      <c r="G44" s="590">
        <v>4.7633547834568404</v>
      </c>
      <c r="H44" s="591">
        <v>3.158243436918033</v>
      </c>
      <c r="K44" s="483"/>
      <c r="L44" s="1836" t="s">
        <v>771</v>
      </c>
      <c r="M44" s="1836"/>
      <c r="N44" s="1836"/>
      <c r="O44" s="1836"/>
      <c r="P44" s="1836"/>
      <c r="Q44" s="1836"/>
      <c r="R44" s="1836"/>
      <c r="S44" s="1836"/>
    </row>
    <row r="45" spans="1:29" ht="16.5">
      <c r="A45" s="1840" t="s">
        <v>772</v>
      </c>
      <c r="B45" s="1841"/>
      <c r="C45" s="1842"/>
      <c r="D45" s="469">
        <v>4138755</v>
      </c>
      <c r="E45" s="470">
        <v>3695174</v>
      </c>
      <c r="F45" s="471">
        <v>4690015</v>
      </c>
      <c r="G45" s="590">
        <v>0.26922710540829731</v>
      </c>
      <c r="H45" s="591">
        <v>0.13319464428312378</v>
      </c>
      <c r="L45" s="1836"/>
      <c r="M45" s="1836"/>
      <c r="N45" s="1836"/>
      <c r="O45" s="1836"/>
      <c r="P45" s="1836"/>
      <c r="Q45" s="1836"/>
      <c r="R45" s="1836"/>
      <c r="S45" s="1836"/>
    </row>
    <row r="46" spans="1:29">
      <c r="A46" s="1843" t="s">
        <v>658</v>
      </c>
      <c r="B46" s="1844"/>
      <c r="C46" s="1845"/>
      <c r="D46" s="469">
        <v>162348577</v>
      </c>
      <c r="E46" s="470">
        <v>168943691</v>
      </c>
      <c r="F46" s="471">
        <v>171029145</v>
      </c>
      <c r="G46" s="590">
        <v>1.2344077412159704E-2</v>
      </c>
      <c r="H46" s="591">
        <v>5.3468703948048812E-2</v>
      </c>
    </row>
    <row r="47" spans="1:29">
      <c r="A47" s="1861"/>
      <c r="B47" s="1850"/>
      <c r="C47" s="1851"/>
      <c r="D47" s="464"/>
      <c r="E47" s="465"/>
      <c r="F47" s="466"/>
      <c r="G47" s="468"/>
      <c r="H47" s="462"/>
    </row>
    <row r="48" spans="1:29">
      <c r="A48" s="1840" t="s">
        <v>56</v>
      </c>
      <c r="B48" s="1841"/>
      <c r="C48" s="1842"/>
      <c r="D48" s="469">
        <v>17240693</v>
      </c>
      <c r="E48" s="470">
        <v>18912120</v>
      </c>
      <c r="F48" s="471">
        <v>19509998</v>
      </c>
      <c r="G48" s="590">
        <v>3.1613483839992629E-2</v>
      </c>
      <c r="H48" s="591">
        <v>0.13162492946194226</v>
      </c>
    </row>
    <row r="49" spans="1:8">
      <c r="A49" s="605" t="s">
        <v>659</v>
      </c>
      <c r="B49" s="606"/>
      <c r="C49" s="482"/>
      <c r="D49" s="458">
        <v>10774006</v>
      </c>
      <c r="E49" s="459">
        <v>11024006</v>
      </c>
      <c r="F49" s="460">
        <v>11024006</v>
      </c>
      <c r="G49" s="468">
        <v>0</v>
      </c>
      <c r="H49" s="462">
        <v>2.3203996730649656E-2</v>
      </c>
    </row>
    <row r="50" spans="1:8">
      <c r="A50" s="480" t="s">
        <v>662</v>
      </c>
      <c r="B50" s="481"/>
      <c r="C50" s="482"/>
      <c r="D50" s="458">
        <v>5945313</v>
      </c>
      <c r="E50" s="459">
        <v>6488969</v>
      </c>
      <c r="F50" s="460">
        <v>6488968</v>
      </c>
      <c r="G50" s="468">
        <v>-1.5410768638979278E-7</v>
      </c>
      <c r="H50" s="462">
        <v>9.1442620430581156E-2</v>
      </c>
    </row>
    <row r="51" spans="1:8">
      <c r="A51" s="605" t="s">
        <v>741</v>
      </c>
      <c r="B51" s="606"/>
      <c r="C51" s="482"/>
      <c r="D51" s="458">
        <v>330977</v>
      </c>
      <c r="E51" s="459">
        <v>-123542</v>
      </c>
      <c r="F51" s="460">
        <v>-583178</v>
      </c>
      <c r="G51" s="468" t="s">
        <v>46</v>
      </c>
      <c r="H51" s="462" t="s">
        <v>46</v>
      </c>
    </row>
    <row r="52" spans="1:8">
      <c r="A52" s="605" t="s">
        <v>502</v>
      </c>
      <c r="B52" s="607"/>
      <c r="C52" s="486"/>
      <c r="D52" s="458">
        <v>190397</v>
      </c>
      <c r="E52" s="459">
        <v>1522687</v>
      </c>
      <c r="F52" s="460">
        <v>2580202</v>
      </c>
      <c r="G52" s="468">
        <v>0.6945058308109282</v>
      </c>
      <c r="H52" s="462">
        <v>12.551694617037032</v>
      </c>
    </row>
    <row r="53" spans="1:8">
      <c r="A53" s="1837"/>
      <c r="B53" s="1838"/>
      <c r="C53" s="1839"/>
      <c r="D53" s="464"/>
      <c r="E53" s="465"/>
      <c r="F53" s="466"/>
      <c r="G53" s="468"/>
      <c r="H53" s="462"/>
    </row>
    <row r="54" spans="1:8">
      <c r="A54" s="1843" t="s">
        <v>664</v>
      </c>
      <c r="B54" s="1844"/>
      <c r="C54" s="1845"/>
      <c r="D54" s="469">
        <v>17240693</v>
      </c>
      <c r="E54" s="470">
        <v>18912120</v>
      </c>
      <c r="F54" s="471">
        <v>19509998</v>
      </c>
      <c r="G54" s="589">
        <v>3.1613483839992629E-2</v>
      </c>
      <c r="H54" s="473">
        <v>0.13162492946194226</v>
      </c>
    </row>
    <row r="55" spans="1:8">
      <c r="A55" s="608"/>
      <c r="B55" s="596"/>
      <c r="C55" s="609"/>
      <c r="D55" s="464"/>
      <c r="E55" s="465"/>
      <c r="F55" s="466"/>
      <c r="G55" s="587"/>
      <c r="H55" s="588"/>
    </row>
    <row r="56" spans="1:8">
      <c r="A56" s="1880" t="s">
        <v>665</v>
      </c>
      <c r="B56" s="1881"/>
      <c r="C56" s="1882"/>
      <c r="D56" s="469">
        <v>179589270</v>
      </c>
      <c r="E56" s="470">
        <v>187855811</v>
      </c>
      <c r="F56" s="471">
        <v>190539143</v>
      </c>
      <c r="G56" s="589">
        <v>1.4283997847689633E-2</v>
      </c>
      <c r="H56" s="473">
        <v>6.0971755161096208E-2</v>
      </c>
    </row>
    <row r="57" spans="1:8">
      <c r="A57" s="1837"/>
      <c r="B57" s="1838"/>
      <c r="C57" s="1839"/>
      <c r="D57" s="464"/>
      <c r="E57" s="465"/>
      <c r="F57" s="466"/>
      <c r="G57" s="468"/>
      <c r="H57" s="462"/>
    </row>
    <row r="58" spans="1:8">
      <c r="A58" s="1837" t="s">
        <v>488</v>
      </c>
      <c r="B58" s="1838"/>
      <c r="C58" s="1839"/>
      <c r="D58" s="458">
        <v>112924725</v>
      </c>
      <c r="E58" s="459">
        <v>119457875</v>
      </c>
      <c r="F58" s="460">
        <v>135953567</v>
      </c>
      <c r="G58" s="468">
        <v>0.13808794104197819</v>
      </c>
      <c r="H58" s="462">
        <v>0.20393091061324253</v>
      </c>
    </row>
    <row r="59" spans="1:8">
      <c r="A59" s="1837" t="s">
        <v>666</v>
      </c>
      <c r="B59" s="1838"/>
      <c r="C59" s="1839"/>
      <c r="D59" s="458">
        <v>16978003</v>
      </c>
      <c r="E59" s="459">
        <v>21229047</v>
      </c>
      <c r="F59" s="460">
        <v>20762191</v>
      </c>
      <c r="G59" s="468">
        <v>-2.1991378133931261E-2</v>
      </c>
      <c r="H59" s="462">
        <v>0.22288769768741346</v>
      </c>
    </row>
    <row r="60" spans="1:8">
      <c r="A60" s="1837" t="s">
        <v>667</v>
      </c>
      <c r="B60" s="1838"/>
      <c r="C60" s="1839"/>
      <c r="D60" s="458">
        <v>68568756</v>
      </c>
      <c r="E60" s="459">
        <v>75613731</v>
      </c>
      <c r="F60" s="460">
        <v>79357524</v>
      </c>
      <c r="G60" s="468">
        <v>4.9512078699039508E-2</v>
      </c>
      <c r="H60" s="462">
        <v>0.15734233241740592</v>
      </c>
    </row>
    <row r="61" spans="1:8">
      <c r="A61" s="1846" t="s">
        <v>668</v>
      </c>
      <c r="B61" s="1847"/>
      <c r="C61" s="1848"/>
      <c r="D61" s="600">
        <v>27377966</v>
      </c>
      <c r="E61" s="601">
        <v>22615097</v>
      </c>
      <c r="F61" s="602">
        <v>35833852</v>
      </c>
      <c r="G61" s="610">
        <v>0.58451020572673196</v>
      </c>
      <c r="H61" s="604">
        <v>0.30885734900832307</v>
      </c>
    </row>
    <row r="62" spans="1:8">
      <c r="A62" s="1889"/>
      <c r="B62" s="1889"/>
      <c r="C62" s="483"/>
      <c r="D62" s="483"/>
      <c r="E62" s="483"/>
      <c r="F62" s="483"/>
      <c r="G62" s="483"/>
      <c r="H62" s="483"/>
    </row>
    <row r="63" spans="1:8" ht="15" customHeight="1">
      <c r="A63" s="1849" t="s">
        <v>773</v>
      </c>
      <c r="B63" s="1849"/>
      <c r="C63" s="1849"/>
      <c r="D63" s="1849"/>
      <c r="E63" s="1849"/>
      <c r="F63" s="1849"/>
      <c r="G63" s="1849"/>
      <c r="H63" s="1849"/>
    </row>
    <row r="64" spans="1:8" ht="15" customHeight="1">
      <c r="A64" s="1849" t="s">
        <v>774</v>
      </c>
      <c r="B64" s="1849"/>
      <c r="C64" s="1849"/>
      <c r="D64" s="1849"/>
      <c r="E64" s="1849"/>
      <c r="F64" s="1849"/>
      <c r="G64" s="1849"/>
      <c r="H64" s="1849"/>
    </row>
    <row r="65" spans="1:8">
      <c r="A65" s="1838"/>
      <c r="B65" s="1838"/>
      <c r="C65" s="483"/>
      <c r="D65" s="483"/>
      <c r="E65" s="483"/>
      <c r="F65" s="483"/>
      <c r="G65" s="483"/>
      <c r="H65" s="483"/>
    </row>
  </sheetData>
  <mergeCells count="110">
    <mergeCell ref="A63:H63"/>
    <mergeCell ref="A64:H64"/>
    <mergeCell ref="T5:U5"/>
    <mergeCell ref="AD4:AE4"/>
    <mergeCell ref="A1:H1"/>
    <mergeCell ref="A2:H2"/>
    <mergeCell ref="A3:H3"/>
    <mergeCell ref="D5:F5"/>
    <mergeCell ref="G5:H5"/>
    <mergeCell ref="A6:C6"/>
    <mergeCell ref="B20:C20"/>
    <mergeCell ref="R5:S5"/>
    <mergeCell ref="Z1:AC1"/>
    <mergeCell ref="Z2:AC2"/>
    <mergeCell ref="AA4:AC4"/>
    <mergeCell ref="A4:C4"/>
    <mergeCell ref="L4:N4"/>
    <mergeCell ref="B21:C21"/>
    <mergeCell ref="B22:C22"/>
    <mergeCell ref="A19:C19"/>
    <mergeCell ref="O5:Q5"/>
    <mergeCell ref="A12:C12"/>
    <mergeCell ref="A15:C15"/>
    <mergeCell ref="A16:C16"/>
    <mergeCell ref="A17:C17"/>
    <mergeCell ref="A18:C18"/>
    <mergeCell ref="L18:N18"/>
    <mergeCell ref="M9:N9"/>
    <mergeCell ref="M10:N10"/>
    <mergeCell ref="L11:N11"/>
    <mergeCell ref="L12:N12"/>
    <mergeCell ref="L13:N13"/>
    <mergeCell ref="L15:N15"/>
    <mergeCell ref="L16:N16"/>
    <mergeCell ref="A7:C7"/>
    <mergeCell ref="B9:C9"/>
    <mergeCell ref="B10:C10"/>
    <mergeCell ref="A11:C11"/>
    <mergeCell ref="L6:N6"/>
    <mergeCell ref="L7:N7"/>
    <mergeCell ref="M8:N8"/>
    <mergeCell ref="L17:N17"/>
    <mergeCell ref="A62:B62"/>
    <mergeCell ref="A47:C47"/>
    <mergeCell ref="L44:S45"/>
    <mergeCell ref="A60:C60"/>
    <mergeCell ref="L40:N40"/>
    <mergeCell ref="A61:C61"/>
    <mergeCell ref="L14:N14"/>
    <mergeCell ref="A25:C25"/>
    <mergeCell ref="A26:C26"/>
    <mergeCell ref="A27:C27"/>
    <mergeCell ref="A28:C28"/>
    <mergeCell ref="A29:C29"/>
    <mergeCell ref="A48:C48"/>
    <mergeCell ref="A32:C32"/>
    <mergeCell ref="B34:C34"/>
    <mergeCell ref="B35:C35"/>
    <mergeCell ref="A65:B65"/>
    <mergeCell ref="L1:S1"/>
    <mergeCell ref="L2:S2"/>
    <mergeCell ref="L3:S3"/>
    <mergeCell ref="A54:C54"/>
    <mergeCell ref="A56:C56"/>
    <mergeCell ref="A46:C46"/>
    <mergeCell ref="B39:C39"/>
    <mergeCell ref="B40:C40"/>
    <mergeCell ref="A37:C37"/>
    <mergeCell ref="A38:C38"/>
    <mergeCell ref="A41:C41"/>
    <mergeCell ref="A42:C42"/>
    <mergeCell ref="A43:C43"/>
    <mergeCell ref="A8:C8"/>
    <mergeCell ref="M19:N19"/>
    <mergeCell ref="A58:C58"/>
    <mergeCell ref="A59:C59"/>
    <mergeCell ref="M21:N21"/>
    <mergeCell ref="M22:N22"/>
    <mergeCell ref="M23:N23"/>
    <mergeCell ref="M24:N24"/>
    <mergeCell ref="A44:C44"/>
    <mergeCell ref="A45:C45"/>
    <mergeCell ref="Z24:AC24"/>
    <mergeCell ref="L35:N35"/>
    <mergeCell ref="L36:N36"/>
    <mergeCell ref="M37:N37"/>
    <mergeCell ref="L28:N28"/>
    <mergeCell ref="M29:N29"/>
    <mergeCell ref="M30:N30"/>
    <mergeCell ref="M31:N31"/>
    <mergeCell ref="M32:N32"/>
    <mergeCell ref="L34:N34"/>
    <mergeCell ref="Z27:AC30"/>
    <mergeCell ref="Z36:AC36"/>
    <mergeCell ref="Z25:AC25"/>
    <mergeCell ref="M25:N25"/>
    <mergeCell ref="L27:N27"/>
    <mergeCell ref="Z26:AC26"/>
    <mergeCell ref="Z35:AC35"/>
    <mergeCell ref="A53:C53"/>
    <mergeCell ref="A57:C57"/>
    <mergeCell ref="B36:C36"/>
    <mergeCell ref="A30:C30"/>
    <mergeCell ref="A31:C31"/>
    <mergeCell ref="A33:C33"/>
    <mergeCell ref="M20:N20"/>
    <mergeCell ref="A23:C23"/>
    <mergeCell ref="A24:C24"/>
    <mergeCell ref="K42:N42"/>
    <mergeCell ref="L43:S43"/>
  </mergeCells>
  <hyperlinks>
    <hyperlink ref="A4" location="Index!A1" display="Back to index" xr:uid="{85D518F2-F26A-4A1A-9996-8E1A8AD094C8}"/>
    <hyperlink ref="L4" location="Index!A1" display="Back to index" xr:uid="{7BAC63C4-4374-45FB-8DAB-076BF582F7CF}"/>
    <hyperlink ref="Z3" location="Index!A1" display="Back to index" xr:uid="{34A047AF-7030-4586-B9CA-11F8ABB263B1}"/>
  </hyperlink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32C513-6A8C-2C4F-913E-FADF35800948}">
  <sheetPr>
    <tabColor theme="2" tint="-9.9978637043366805E-2"/>
  </sheetPr>
  <dimension ref="A1:I53"/>
  <sheetViews>
    <sheetView showGridLines="0" zoomScale="60" zoomScaleNormal="60" workbookViewId="0">
      <selection activeCell="A3" sqref="A3"/>
    </sheetView>
  </sheetViews>
  <sheetFormatPr baseColWidth="10" defaultColWidth="11.453125" defaultRowHeight="14"/>
  <cols>
    <col min="1" max="1" width="68" style="444" customWidth="1"/>
    <col min="2" max="4" width="13.08984375" style="444" bestFit="1" customWidth="1"/>
    <col min="5" max="8" width="11.453125" style="444"/>
    <col min="9" max="9" width="15.36328125" style="444" bestFit="1" customWidth="1"/>
    <col min="10" max="16384" width="11.453125" style="444"/>
  </cols>
  <sheetData>
    <row r="1" spans="1:6">
      <c r="A1" s="1871" t="s">
        <v>775</v>
      </c>
      <c r="B1" s="1871"/>
      <c r="C1" s="1871"/>
      <c r="D1" s="1871"/>
      <c r="E1" s="1871"/>
      <c r="F1" s="1871"/>
    </row>
    <row r="2" spans="1:6">
      <c r="A2" s="1871" t="s">
        <v>609</v>
      </c>
      <c r="B2" s="1871"/>
      <c r="C2" s="1871"/>
      <c r="D2" s="1871"/>
      <c r="E2" s="1871"/>
      <c r="F2" s="1871"/>
    </row>
    <row r="3" spans="1:6" ht="14.5" thickBot="1">
      <c r="A3" s="578" t="s">
        <v>32</v>
      </c>
      <c r="B3" s="510"/>
      <c r="C3" s="510"/>
      <c r="D3" s="510"/>
      <c r="E3" s="611"/>
      <c r="F3" s="611"/>
    </row>
    <row r="4" spans="1:6">
      <c r="A4" s="509"/>
      <c r="B4" s="1821" t="s">
        <v>176</v>
      </c>
      <c r="C4" s="1822"/>
      <c r="D4" s="1823"/>
      <c r="E4" s="1821" t="s">
        <v>29</v>
      </c>
      <c r="F4" s="1823"/>
    </row>
    <row r="5" spans="1:6" ht="14.5" thickBot="1">
      <c r="A5" s="510"/>
      <c r="B5" s="171" t="s">
        <v>38</v>
      </c>
      <c r="C5" s="172" t="s">
        <v>177</v>
      </c>
      <c r="D5" s="173" t="s">
        <v>39</v>
      </c>
      <c r="E5" s="514" t="s">
        <v>36</v>
      </c>
      <c r="F5" s="515" t="s">
        <v>37</v>
      </c>
    </row>
    <row r="6" spans="1:6">
      <c r="A6" s="516" t="s">
        <v>610</v>
      </c>
      <c r="B6" s="517"/>
      <c r="C6" s="518"/>
      <c r="D6" s="519"/>
      <c r="E6" s="518"/>
      <c r="F6" s="519"/>
    </row>
    <row r="7" spans="1:6">
      <c r="A7" s="520" t="s">
        <v>178</v>
      </c>
      <c r="B7" s="521">
        <v>2184964.4173900802</v>
      </c>
      <c r="C7" s="522">
        <v>2228226.4844544246</v>
      </c>
      <c r="D7" s="523">
        <v>2625522.8977075447</v>
      </c>
      <c r="E7" s="524">
        <v>0.17830162958070983</v>
      </c>
      <c r="F7" s="525">
        <v>0.20163187867549248</v>
      </c>
    </row>
    <row r="8" spans="1:6">
      <c r="A8" s="520" t="s">
        <v>776</v>
      </c>
      <c r="B8" s="521">
        <v>1282579.0308628106</v>
      </c>
      <c r="C8" s="522">
        <v>1671904.3567429301</v>
      </c>
      <c r="D8" s="523">
        <v>1794095.7296399297</v>
      </c>
      <c r="E8" s="524">
        <v>7.3085145333936952E-2</v>
      </c>
      <c r="F8" s="525">
        <v>0.39881885362885905</v>
      </c>
    </row>
    <row r="9" spans="1:6">
      <c r="A9" s="526" t="s">
        <v>183</v>
      </c>
      <c r="B9" s="469">
        <v>8449616.9895493314</v>
      </c>
      <c r="C9" s="527">
        <v>9197758.923867587</v>
      </c>
      <c r="D9" s="528">
        <v>9919102.3817938101</v>
      </c>
      <c r="E9" s="529">
        <v>7.8426001800762979E-2</v>
      </c>
      <c r="F9" s="530">
        <v>0.17391147954540065</v>
      </c>
    </row>
    <row r="10" spans="1:6">
      <c r="A10" s="531" t="s">
        <v>620</v>
      </c>
      <c r="B10" s="458">
        <v>8321906.1898206677</v>
      </c>
      <c r="C10" s="522">
        <v>9045299.6934714075</v>
      </c>
      <c r="D10" s="523">
        <v>9782779.8179643638</v>
      </c>
      <c r="E10" s="524">
        <v>8.1531861793948668E-2</v>
      </c>
      <c r="F10" s="525">
        <v>0.17554555348516576</v>
      </c>
    </row>
    <row r="11" spans="1:6">
      <c r="A11" s="531" t="s">
        <v>622</v>
      </c>
      <c r="B11" s="458">
        <v>100875.3942542255</v>
      </c>
      <c r="C11" s="522">
        <v>112004.59095208861</v>
      </c>
      <c r="D11" s="523">
        <v>95751.056694238505</v>
      </c>
      <c r="E11" s="524">
        <v>-0.14511489323507065</v>
      </c>
      <c r="F11" s="525">
        <v>-5.0798686814275684E-2</v>
      </c>
    </row>
    <row r="12" spans="1:6">
      <c r="A12" s="531" t="s">
        <v>777</v>
      </c>
      <c r="B12" s="458">
        <v>26835.4054744366</v>
      </c>
      <c r="C12" s="522">
        <v>40454.639444090128</v>
      </c>
      <c r="D12" s="523">
        <v>40571.507135206404</v>
      </c>
      <c r="E12" s="524">
        <v>2.8888575629946178E-3</v>
      </c>
      <c r="F12" s="525">
        <v>0.51186488215558401</v>
      </c>
    </row>
    <row r="13" spans="1:6">
      <c r="A13" s="531" t="s">
        <v>285</v>
      </c>
      <c r="B13" s="532">
        <v>-434471.46895874181</v>
      </c>
      <c r="C13" s="522">
        <v>-433952.68918955972</v>
      </c>
      <c r="D13" s="523">
        <v>-467582.79598747229</v>
      </c>
      <c r="E13" s="524">
        <v>7.7497173391687824E-2</v>
      </c>
      <c r="F13" s="525">
        <v>7.6210590094869524E-2</v>
      </c>
    </row>
    <row r="14" spans="1:6">
      <c r="A14" s="533" t="s">
        <v>778</v>
      </c>
      <c r="B14" s="534">
        <v>8015145.5205905894</v>
      </c>
      <c r="C14" s="527">
        <v>8763806.2346780282</v>
      </c>
      <c r="D14" s="535">
        <v>9451519.5858063381</v>
      </c>
      <c r="E14" s="529">
        <v>7.8471994098529452E-2</v>
      </c>
      <c r="F14" s="530">
        <v>0.17920748432149614</v>
      </c>
    </row>
    <row r="15" spans="1:6">
      <c r="A15" s="487" t="s">
        <v>779</v>
      </c>
      <c r="B15" s="521">
        <v>50678.386346621097</v>
      </c>
      <c r="C15" s="522">
        <v>56091.196875467998</v>
      </c>
      <c r="D15" s="536">
        <v>61985.772140485104</v>
      </c>
      <c r="E15" s="524">
        <v>0.10508913329312741</v>
      </c>
      <c r="F15" s="525">
        <v>0.22312047815661962</v>
      </c>
    </row>
    <row r="16" spans="1:6">
      <c r="A16" s="487" t="s">
        <v>676</v>
      </c>
      <c r="B16" s="521">
        <v>192488.7673473224</v>
      </c>
      <c r="C16" s="522">
        <v>393291.96716124821</v>
      </c>
      <c r="D16" s="536">
        <v>414891.63518148026</v>
      </c>
      <c r="E16" s="524">
        <v>5.4920186079916222E-2</v>
      </c>
      <c r="F16" s="525">
        <v>1.1554069928291408</v>
      </c>
    </row>
    <row r="17" spans="1:9">
      <c r="A17" s="537" t="s">
        <v>780</v>
      </c>
      <c r="B17" s="534">
        <v>11725856.122537425</v>
      </c>
      <c r="C17" s="527">
        <v>13113320.239912098</v>
      </c>
      <c r="D17" s="535">
        <v>14348015.620475778</v>
      </c>
      <c r="E17" s="529">
        <v>9.4155816984147434E-2</v>
      </c>
      <c r="F17" s="530">
        <v>0.22362200853705594</v>
      </c>
    </row>
    <row r="18" spans="1:9">
      <c r="A18" s="537"/>
      <c r="B18" s="538"/>
      <c r="C18" s="539"/>
      <c r="D18" s="540"/>
      <c r="E18" s="524"/>
      <c r="F18" s="525"/>
    </row>
    <row r="19" spans="1:9">
      <c r="A19" s="533" t="s">
        <v>677</v>
      </c>
      <c r="B19" s="538"/>
      <c r="C19" s="539"/>
      <c r="D19" s="540"/>
      <c r="E19" s="524"/>
      <c r="F19" s="525"/>
    </row>
    <row r="20" spans="1:9">
      <c r="A20" s="463" t="s">
        <v>55</v>
      </c>
      <c r="B20" s="521">
        <v>10023972.707248596</v>
      </c>
      <c r="C20" s="522">
        <v>11057286.479704965</v>
      </c>
      <c r="D20" s="523">
        <v>12114177.792850811</v>
      </c>
      <c r="E20" s="524">
        <v>9.5583244142738888E-2</v>
      </c>
      <c r="F20" s="525">
        <v>0.20852062816279737</v>
      </c>
    </row>
    <row r="21" spans="1:9">
      <c r="A21" s="463" t="s">
        <v>230</v>
      </c>
      <c r="B21" s="521">
        <v>83659.520073816195</v>
      </c>
      <c r="C21" s="522">
        <v>119795.37239379161</v>
      </c>
      <c r="D21" s="523">
        <v>89696.902632773796</v>
      </c>
      <c r="E21" s="524">
        <v>-0.25124901871900407</v>
      </c>
      <c r="F21" s="525">
        <v>7.216611514900606E-2</v>
      </c>
    </row>
    <row r="22" spans="1:9">
      <c r="A22" s="463" t="s">
        <v>781</v>
      </c>
      <c r="B22" s="521">
        <v>110625.1151916595</v>
      </c>
      <c r="C22" s="522">
        <v>178578.28059195288</v>
      </c>
      <c r="D22" s="523">
        <v>191218.32192775351</v>
      </c>
      <c r="E22" s="524">
        <v>7.0781515500660586E-2</v>
      </c>
      <c r="F22" s="525">
        <v>0.72852540398683607</v>
      </c>
    </row>
    <row r="23" spans="1:9">
      <c r="A23" s="463" t="s">
        <v>657</v>
      </c>
      <c r="B23" s="521">
        <v>824117.38103604631</v>
      </c>
      <c r="C23" s="522">
        <v>994580.23285328003</v>
      </c>
      <c r="D23" s="523">
        <v>1111165.6058860929</v>
      </c>
      <c r="E23" s="524">
        <v>0.11722068183312806</v>
      </c>
      <c r="F23" s="525">
        <v>0.3483098784898595</v>
      </c>
    </row>
    <row r="24" spans="1:9">
      <c r="A24" s="537" t="s">
        <v>782</v>
      </c>
      <c r="B24" s="534">
        <v>11042374.723550119</v>
      </c>
      <c r="C24" s="527">
        <v>12350240.365543991</v>
      </c>
      <c r="D24" s="535">
        <v>13506258.623297431</v>
      </c>
      <c r="E24" s="529">
        <v>9.3602895452838508E-2</v>
      </c>
      <c r="F24" s="530">
        <v>0.22312989383457316</v>
      </c>
    </row>
    <row r="25" spans="1:9">
      <c r="A25" s="541"/>
      <c r="B25" s="538"/>
      <c r="C25" s="539"/>
      <c r="D25" s="542"/>
      <c r="E25" s="524"/>
      <c r="F25" s="525"/>
    </row>
    <row r="26" spans="1:9">
      <c r="A26" s="526" t="s">
        <v>56</v>
      </c>
      <c r="B26" s="534">
        <v>683481.39911747002</v>
      </c>
      <c r="C26" s="527">
        <v>763079.8745313792</v>
      </c>
      <c r="D26" s="528">
        <v>841756.99731755548</v>
      </c>
      <c r="E26" s="529">
        <v>0.10310470163361773</v>
      </c>
      <c r="F26" s="530">
        <v>0.2315726490939698</v>
      </c>
    </row>
    <row r="27" spans="1:9">
      <c r="A27" s="463"/>
      <c r="B27" s="538"/>
      <c r="C27" s="539"/>
      <c r="D27" s="542"/>
      <c r="E27" s="524"/>
      <c r="F27" s="525"/>
    </row>
    <row r="28" spans="1:9" ht="14.5" thickBot="1">
      <c r="A28" s="543" t="s">
        <v>783</v>
      </c>
      <c r="B28" s="544">
        <v>11725856.122667588</v>
      </c>
      <c r="C28" s="545">
        <v>13113320.24007537</v>
      </c>
      <c r="D28" s="546">
        <v>14348015.620614987</v>
      </c>
      <c r="E28" s="547">
        <v>9.4155816981140061E-2</v>
      </c>
      <c r="F28" s="548">
        <v>0.22362200853534508</v>
      </c>
    </row>
    <row r="29" spans="1:9" ht="14.5" thickBot="1">
      <c r="A29" s="549"/>
      <c r="B29" s="550"/>
      <c r="C29" s="550"/>
      <c r="D29" s="550"/>
      <c r="E29" s="550"/>
      <c r="F29" s="550"/>
    </row>
    <row r="30" spans="1:9">
      <c r="A30" s="918"/>
      <c r="B30" s="1821" t="s">
        <v>28</v>
      </c>
      <c r="C30" s="1822"/>
      <c r="D30" s="1823"/>
      <c r="E30" s="1821" t="s">
        <v>29</v>
      </c>
      <c r="F30" s="1823"/>
      <c r="G30" s="1828" t="s">
        <v>30</v>
      </c>
      <c r="H30" s="1884"/>
      <c r="I30" s="912" t="s">
        <v>29</v>
      </c>
    </row>
    <row r="31" spans="1:9" ht="14.5" thickBot="1">
      <c r="A31" s="551"/>
      <c r="B31" s="511" t="s">
        <v>33</v>
      </c>
      <c r="C31" s="512" t="s">
        <v>34</v>
      </c>
      <c r="D31" s="513" t="s">
        <v>35</v>
      </c>
      <c r="E31" s="514" t="s">
        <v>36</v>
      </c>
      <c r="F31" s="515" t="s">
        <v>37</v>
      </c>
      <c r="G31" s="716" t="s">
        <v>38</v>
      </c>
      <c r="H31" s="717" t="s">
        <v>39</v>
      </c>
      <c r="I31" s="1161" t="s">
        <v>40</v>
      </c>
    </row>
    <row r="32" spans="1:9">
      <c r="A32" s="552" t="s">
        <v>241</v>
      </c>
      <c r="B32" s="883">
        <v>91255.387632728991</v>
      </c>
      <c r="C32" s="884">
        <v>79896.661190454703</v>
      </c>
      <c r="D32" s="885">
        <v>97602.539611770786</v>
      </c>
      <c r="E32" s="553">
        <v>0.22160974135213829</v>
      </c>
      <c r="F32" s="554">
        <v>6.9553723278091395E-2</v>
      </c>
      <c r="G32" s="733">
        <v>169809.31285887951</v>
      </c>
      <c r="H32" s="733">
        <v>155085.73928642817</v>
      </c>
      <c r="I32" s="1365">
        <v>-8.670651405725549E-2</v>
      </c>
    </row>
    <row r="33" spans="1:9">
      <c r="A33" s="555" t="s">
        <v>784</v>
      </c>
      <c r="B33" s="886">
        <v>-71995.883425505279</v>
      </c>
      <c r="C33" s="887">
        <v>49115.769629338203</v>
      </c>
      <c r="D33" s="888">
        <v>-23161.291410604499</v>
      </c>
      <c r="E33" s="524" t="s">
        <v>46</v>
      </c>
      <c r="F33" s="525">
        <v>-0.67829700382009106</v>
      </c>
      <c r="G33" s="630">
        <v>-136716.3840412031</v>
      </c>
      <c r="H33" s="630">
        <v>25534.388346279698</v>
      </c>
      <c r="I33" s="1366">
        <v>-1.1867690439982983</v>
      </c>
    </row>
    <row r="34" spans="1:9">
      <c r="A34" s="556" t="s">
        <v>785</v>
      </c>
      <c r="B34" s="889">
        <v>19259.504207223712</v>
      </c>
      <c r="C34" s="890">
        <v>129012.43081979291</v>
      </c>
      <c r="D34" s="891">
        <v>74441.24820116628</v>
      </c>
      <c r="E34" s="529">
        <v>-0.42299166267824784</v>
      </c>
      <c r="F34" s="530">
        <v>2.8651694976262894</v>
      </c>
      <c r="G34" s="734">
        <v>33092.928817676409</v>
      </c>
      <c r="H34" s="734">
        <v>180620.12763270788</v>
      </c>
      <c r="I34" s="1367">
        <v>4.4579674294718394</v>
      </c>
    </row>
    <row r="35" spans="1:9">
      <c r="A35" s="555" t="s">
        <v>618</v>
      </c>
      <c r="B35" s="886">
        <v>27560.961223159404</v>
      </c>
      <c r="C35" s="887">
        <v>37598.496698652401</v>
      </c>
      <c r="D35" s="888">
        <v>44902.458398176881</v>
      </c>
      <c r="E35" s="524">
        <v>0.19426206739234519</v>
      </c>
      <c r="F35" s="525">
        <v>0.62920509319702034</v>
      </c>
      <c r="G35" s="735">
        <v>51403.082869805497</v>
      </c>
      <c r="H35" s="735">
        <v>73221.753748304502</v>
      </c>
      <c r="I35" s="1366">
        <v>0.42446230187713963</v>
      </c>
    </row>
    <row r="36" spans="1:9">
      <c r="A36" s="555" t="s">
        <v>638</v>
      </c>
      <c r="B36" s="886">
        <v>-61479.661986952189</v>
      </c>
      <c r="C36" s="887">
        <v>-127984.57824830021</v>
      </c>
      <c r="D36" s="888">
        <v>-78514.465336339897</v>
      </c>
      <c r="E36" s="524">
        <v>-0.38653182742052228</v>
      </c>
      <c r="F36" s="525">
        <v>0.27708030263736649</v>
      </c>
      <c r="G36" s="630">
        <v>-119358.6666900087</v>
      </c>
      <c r="H36" s="630">
        <v>-192727.3509361748</v>
      </c>
      <c r="I36" s="1366">
        <v>0.6146908832076261</v>
      </c>
    </row>
    <row r="37" spans="1:9">
      <c r="A37" s="555" t="s">
        <v>786</v>
      </c>
      <c r="B37" s="1352">
        <v>-92.683689301099989</v>
      </c>
      <c r="C37" s="1353">
        <v>20.955386558799997</v>
      </c>
      <c r="D37" s="1354">
        <v>-88.82464870470001</v>
      </c>
      <c r="E37" s="524">
        <v>-5.2387501874738271</v>
      </c>
      <c r="F37" s="525">
        <v>-4.1636674429987086E-2</v>
      </c>
      <c r="G37" s="1355">
        <v>10.938007068799999</v>
      </c>
      <c r="H37" s="1355">
        <v>8.6556972625000004</v>
      </c>
      <c r="I37" s="1366">
        <v>-0.20865865161215236</v>
      </c>
    </row>
    <row r="38" spans="1:9">
      <c r="A38" s="555" t="s">
        <v>787</v>
      </c>
      <c r="B38" s="886">
        <v>-6164.591637746099</v>
      </c>
      <c r="C38" s="887">
        <v>-23485.881393275897</v>
      </c>
      <c r="D38" s="888">
        <v>-17619.263673009202</v>
      </c>
      <c r="E38" s="524">
        <v>-0.24979338105430149</v>
      </c>
      <c r="F38" s="525">
        <v>1.8581396316871306</v>
      </c>
      <c r="G38" s="630">
        <v>2098.0928390437998</v>
      </c>
      <c r="H38" s="630">
        <v>-34508.547218423097</v>
      </c>
      <c r="I38" s="1368" t="s">
        <v>46</v>
      </c>
    </row>
    <row r="39" spans="1:9">
      <c r="A39" s="560" t="s">
        <v>695</v>
      </c>
      <c r="B39" s="892">
        <v>-20916.471883616268</v>
      </c>
      <c r="C39" s="893">
        <v>15161.423263427994</v>
      </c>
      <c r="D39" s="894">
        <v>23121.152941289361</v>
      </c>
      <c r="E39" s="547">
        <v>-0.52499884341740044</v>
      </c>
      <c r="F39" s="548">
        <v>-2.105404060012626</v>
      </c>
      <c r="G39" s="736">
        <v>-32753.624156414196</v>
      </c>
      <c r="H39" s="736">
        <v>26614.638923676983</v>
      </c>
      <c r="I39" s="1369">
        <v>-1.812570810380536</v>
      </c>
    </row>
    <row r="40" spans="1:9">
      <c r="A40" s="549"/>
      <c r="B40" s="550"/>
      <c r="C40" s="550"/>
      <c r="D40" s="550"/>
      <c r="E40" s="550"/>
      <c r="F40" s="550"/>
      <c r="G40" s="550"/>
      <c r="H40" s="502"/>
      <c r="I40" s="502"/>
    </row>
    <row r="41" spans="1:9">
      <c r="A41" s="562" t="s">
        <v>788</v>
      </c>
      <c r="B41" s="1356">
        <v>0.51233227839824236</v>
      </c>
      <c r="C41" s="1357">
        <v>0.58857480865403577</v>
      </c>
      <c r="D41" s="1358">
        <v>0.53048105114561839</v>
      </c>
      <c r="E41" s="563" t="s">
        <v>425</v>
      </c>
      <c r="F41" s="564" t="s">
        <v>431</v>
      </c>
      <c r="G41" s="737">
        <v>0.52850273150540039</v>
      </c>
      <c r="H41" s="738">
        <v>0.56858776501543284</v>
      </c>
      <c r="I41" s="564" t="s">
        <v>789</v>
      </c>
    </row>
    <row r="42" spans="1:9">
      <c r="A42" s="642" t="s">
        <v>70</v>
      </c>
      <c r="B42" s="1359">
        <v>-0.12116179897294603</v>
      </c>
      <c r="C42" s="1360">
        <v>8.1764968359837181E-2</v>
      </c>
      <c r="D42" s="1361">
        <v>0.11525733660220046</v>
      </c>
      <c r="E42" s="501" t="s">
        <v>790</v>
      </c>
      <c r="F42" s="503" t="s">
        <v>791</v>
      </c>
      <c r="G42" s="739">
        <v>-0.15118819911098563</v>
      </c>
      <c r="H42" s="740">
        <v>0.12979093150853671</v>
      </c>
      <c r="I42" s="741" t="s">
        <v>792</v>
      </c>
    </row>
    <row r="43" spans="1:9">
      <c r="A43" s="565" t="s">
        <v>793</v>
      </c>
      <c r="B43" s="1362">
        <v>0.84294094131353658</v>
      </c>
      <c r="C43" s="1363">
        <v>0.83182785765292078</v>
      </c>
      <c r="D43" s="1364">
        <v>0.81880112306487474</v>
      </c>
      <c r="E43" s="501" t="s">
        <v>794</v>
      </c>
      <c r="F43" s="503" t="s">
        <v>795</v>
      </c>
    </row>
    <row r="44" spans="1:9">
      <c r="A44" s="555" t="s">
        <v>289</v>
      </c>
      <c r="B44" s="566">
        <v>1.1938457610444398E-2</v>
      </c>
      <c r="C44" s="567">
        <v>1.217737841132626E-2</v>
      </c>
      <c r="D44" s="568">
        <v>9.6531977399473626E-3</v>
      </c>
      <c r="E44" s="501" t="s">
        <v>106</v>
      </c>
      <c r="F44" s="503" t="s">
        <v>796</v>
      </c>
    </row>
    <row r="45" spans="1:9">
      <c r="A45" s="555" t="s">
        <v>711</v>
      </c>
      <c r="B45" s="566">
        <v>1.5114389194991628E-2</v>
      </c>
      <c r="C45" s="567">
        <v>1.6575693237681727E-2</v>
      </c>
      <c r="D45" s="568">
        <v>1.3743437519070327E-2</v>
      </c>
      <c r="E45" s="501" t="s">
        <v>797</v>
      </c>
      <c r="F45" s="503" t="s">
        <v>798</v>
      </c>
    </row>
    <row r="46" spans="1:9">
      <c r="A46" s="555" t="s">
        <v>712</v>
      </c>
      <c r="B46" s="566">
        <v>4.3070113596164958</v>
      </c>
      <c r="C46" s="567">
        <v>3.8744187671306127</v>
      </c>
      <c r="D46" s="568">
        <v>4.883317345317689</v>
      </c>
      <c r="E46" s="501" t="s">
        <v>799</v>
      </c>
      <c r="F46" s="503" t="s">
        <v>800</v>
      </c>
    </row>
    <row r="47" spans="1:9">
      <c r="A47" s="555" t="s">
        <v>713</v>
      </c>
      <c r="B47" s="566">
        <v>3.4019947403182185</v>
      </c>
      <c r="C47" s="567">
        <v>2.8463523530972541</v>
      </c>
      <c r="D47" s="568">
        <v>3.4299736071019891</v>
      </c>
      <c r="E47" s="501" t="s">
        <v>801</v>
      </c>
      <c r="F47" s="503" t="s">
        <v>802</v>
      </c>
    </row>
    <row r="48" spans="1:9">
      <c r="A48" s="555" t="s">
        <v>571</v>
      </c>
      <c r="B48" s="569">
        <v>54</v>
      </c>
      <c r="C48" s="570">
        <v>47</v>
      </c>
      <c r="D48" s="571">
        <v>43</v>
      </c>
      <c r="E48" s="558">
        <v>-4</v>
      </c>
      <c r="F48" s="559">
        <v>-11</v>
      </c>
    </row>
    <row r="49" spans="1:6">
      <c r="A49" s="555" t="s">
        <v>803</v>
      </c>
      <c r="B49" s="569">
        <v>664</v>
      </c>
      <c r="C49" s="570">
        <v>851</v>
      </c>
      <c r="D49" s="571">
        <v>876</v>
      </c>
      <c r="E49" s="558">
        <v>25</v>
      </c>
      <c r="F49" s="559">
        <v>212</v>
      </c>
    </row>
    <row r="50" spans="1:6">
      <c r="A50" s="555" t="s">
        <v>572</v>
      </c>
      <c r="B50" s="569">
        <v>310</v>
      </c>
      <c r="C50" s="570">
        <v>305</v>
      </c>
      <c r="D50" s="571">
        <v>306</v>
      </c>
      <c r="E50" s="558">
        <v>1</v>
      </c>
      <c r="F50" s="559">
        <v>-4</v>
      </c>
    </row>
    <row r="51" spans="1:6">
      <c r="A51" s="572" t="s">
        <v>131</v>
      </c>
      <c r="B51" s="573">
        <v>1659</v>
      </c>
      <c r="C51" s="574">
        <v>1564</v>
      </c>
      <c r="D51" s="575">
        <v>1575</v>
      </c>
      <c r="E51" s="576">
        <v>11</v>
      </c>
      <c r="F51" s="577">
        <v>-84</v>
      </c>
    </row>
    <row r="52" spans="1:6">
      <c r="A52" s="922"/>
      <c r="B52" s="1181"/>
    </row>
    <row r="53" spans="1:6">
      <c r="A53" s="922"/>
    </row>
  </sheetData>
  <mergeCells count="7">
    <mergeCell ref="G30:H30"/>
    <mergeCell ref="B30:D30"/>
    <mergeCell ref="E30:F30"/>
    <mergeCell ref="A2:F2"/>
    <mergeCell ref="A1:F1"/>
    <mergeCell ref="B4:D4"/>
    <mergeCell ref="E4:F4"/>
  </mergeCells>
  <hyperlinks>
    <hyperlink ref="A3" location="Index!A1" display="Back to index" xr:uid="{2BD83041-261C-4BD4-8E52-302DF08FCE02}"/>
  </hyperlink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192C2-BE1D-B144-816E-A15D8B2989BE}">
  <sheetPr>
    <tabColor theme="2" tint="-9.9978637043366805E-2"/>
  </sheetPr>
  <dimension ref="A1:I52"/>
  <sheetViews>
    <sheetView showGridLines="0" zoomScale="60" zoomScaleNormal="60" workbookViewId="0">
      <selection activeCell="A3" sqref="A3"/>
    </sheetView>
  </sheetViews>
  <sheetFormatPr baseColWidth="10" defaultColWidth="11.453125" defaultRowHeight="14"/>
  <cols>
    <col min="1" max="1" width="68" style="444" customWidth="1"/>
    <col min="2" max="4" width="13.08984375" style="444" bestFit="1" customWidth="1"/>
    <col min="5" max="8" width="11.453125" style="444"/>
    <col min="9" max="9" width="15.6328125" style="444" bestFit="1" customWidth="1"/>
    <col min="10" max="16384" width="11.453125" style="444"/>
  </cols>
  <sheetData>
    <row r="1" spans="1:6">
      <c r="A1" s="1871" t="s">
        <v>804</v>
      </c>
      <c r="B1" s="1871"/>
      <c r="C1" s="1871"/>
      <c r="D1" s="1871"/>
      <c r="E1" s="1871"/>
      <c r="F1" s="1871"/>
    </row>
    <row r="2" spans="1:6">
      <c r="A2" s="1871" t="s">
        <v>609</v>
      </c>
      <c r="B2" s="1871"/>
      <c r="C2" s="1871"/>
      <c r="D2" s="1871"/>
      <c r="E2" s="1871"/>
      <c r="F2" s="1871"/>
    </row>
    <row r="3" spans="1:6" ht="14.5" thickBot="1">
      <c r="A3" s="578" t="s">
        <v>32</v>
      </c>
      <c r="B3" s="510"/>
      <c r="C3" s="510"/>
      <c r="D3" s="510"/>
      <c r="E3" s="611"/>
      <c r="F3" s="611"/>
    </row>
    <row r="4" spans="1:6">
      <c r="A4" s="509"/>
      <c r="B4" s="1821" t="s">
        <v>176</v>
      </c>
      <c r="C4" s="1822"/>
      <c r="D4" s="1823"/>
      <c r="E4" s="1821" t="s">
        <v>29</v>
      </c>
      <c r="F4" s="1823"/>
    </row>
    <row r="5" spans="1:6" ht="14.5" thickBot="1">
      <c r="A5" s="510"/>
      <c r="B5" s="171" t="s">
        <v>38</v>
      </c>
      <c r="C5" s="172" t="s">
        <v>177</v>
      </c>
      <c r="D5" s="173" t="s">
        <v>39</v>
      </c>
      <c r="E5" s="514" t="s">
        <v>36</v>
      </c>
      <c r="F5" s="515" t="s">
        <v>37</v>
      </c>
    </row>
    <row r="6" spans="1:6">
      <c r="A6" s="916" t="s">
        <v>610</v>
      </c>
      <c r="B6" s="517"/>
      <c r="C6" s="518"/>
      <c r="D6" s="519"/>
      <c r="E6" s="612"/>
      <c r="F6" s="613"/>
    </row>
    <row r="7" spans="1:6">
      <c r="A7" s="565" t="s">
        <v>178</v>
      </c>
      <c r="B7" s="532">
        <v>1532886.3393299999</v>
      </c>
      <c r="C7" s="614">
        <v>1477526.5960899999</v>
      </c>
      <c r="D7" s="523">
        <v>1577390.54935</v>
      </c>
      <c r="E7" s="615">
        <v>6.7588599436566144E-2</v>
      </c>
      <c r="F7" s="525">
        <v>2.903294841772297E-2</v>
      </c>
    </row>
    <row r="8" spans="1:6">
      <c r="A8" s="565" t="s">
        <v>776</v>
      </c>
      <c r="B8" s="532">
        <v>1453377.3840699999</v>
      </c>
      <c r="C8" s="614">
        <v>1533808.00434</v>
      </c>
      <c r="D8" s="523">
        <v>1525591.91365</v>
      </c>
      <c r="E8" s="615">
        <v>-5.3566617638922676E-3</v>
      </c>
      <c r="F8" s="525">
        <v>4.9687390468243331E-2</v>
      </c>
    </row>
    <row r="9" spans="1:6">
      <c r="A9" s="499" t="s">
        <v>183</v>
      </c>
      <c r="B9" s="557">
        <v>12146974.55789</v>
      </c>
      <c r="C9" s="616">
        <v>13039315.99274</v>
      </c>
      <c r="D9" s="528">
        <v>13288671.542369997</v>
      </c>
      <c r="E9" s="617">
        <v>1.9123361207660894E-2</v>
      </c>
      <c r="F9" s="530">
        <v>9.3990234279235807E-2</v>
      </c>
    </row>
    <row r="10" spans="1:6">
      <c r="A10" s="618" t="s">
        <v>620</v>
      </c>
      <c r="B10" s="532">
        <v>11271599.350889999</v>
      </c>
      <c r="C10" s="614">
        <v>11824809.67691</v>
      </c>
      <c r="D10" s="523">
        <v>12172178.826049998</v>
      </c>
      <c r="E10" s="615">
        <v>2.9376299376580928E-2</v>
      </c>
      <c r="F10" s="525">
        <v>7.9898109143569762E-2</v>
      </c>
    </row>
    <row r="11" spans="1:6">
      <c r="A11" s="618" t="s">
        <v>622</v>
      </c>
      <c r="B11" s="532">
        <v>732963.59081999992</v>
      </c>
      <c r="C11" s="614">
        <v>1158977.2955800002</v>
      </c>
      <c r="D11" s="523">
        <v>1067141.7935800001</v>
      </c>
      <c r="E11" s="615">
        <v>-7.9238396084404528E-2</v>
      </c>
      <c r="F11" s="525">
        <v>0.45592742524378282</v>
      </c>
    </row>
    <row r="12" spans="1:6">
      <c r="A12" s="618" t="s">
        <v>777</v>
      </c>
      <c r="B12" s="532">
        <v>142411.61618000001</v>
      </c>
      <c r="C12" s="614">
        <v>55529.020250000001</v>
      </c>
      <c r="D12" s="523">
        <v>49350.922740000002</v>
      </c>
      <c r="E12" s="615">
        <v>-0.1112588963786012</v>
      </c>
      <c r="F12" s="525">
        <v>-0.65346279984897226</v>
      </c>
    </row>
    <row r="13" spans="1:6">
      <c r="A13" s="618" t="s">
        <v>285</v>
      </c>
      <c r="B13" s="532">
        <v>-1807821.6389900001</v>
      </c>
      <c r="C13" s="614">
        <v>-1662457.1630200001</v>
      </c>
      <c r="D13" s="523">
        <v>-1487787.2643900001</v>
      </c>
      <c r="E13" s="615">
        <v>-0.1050673079074691</v>
      </c>
      <c r="F13" s="525">
        <v>-0.17702762689509455</v>
      </c>
    </row>
    <row r="14" spans="1:6">
      <c r="A14" s="920" t="s">
        <v>778</v>
      </c>
      <c r="B14" s="557">
        <v>10339152.9189</v>
      </c>
      <c r="C14" s="616">
        <v>11376858.82972</v>
      </c>
      <c r="D14" s="528">
        <v>11800884.277979996</v>
      </c>
      <c r="E14" s="617">
        <v>3.7270871916974757E-2</v>
      </c>
      <c r="F14" s="530">
        <v>0.14137825124995951</v>
      </c>
    </row>
    <row r="15" spans="1:6">
      <c r="A15" s="605" t="s">
        <v>779</v>
      </c>
      <c r="B15" s="532">
        <v>158792.76394</v>
      </c>
      <c r="C15" s="614">
        <v>148899.34888000001</v>
      </c>
      <c r="D15" s="523">
        <v>145752.9852</v>
      </c>
      <c r="E15" s="615">
        <v>-2.1130808856227534E-2</v>
      </c>
      <c r="F15" s="525">
        <v>-8.2118217584065123E-2</v>
      </c>
    </row>
    <row r="16" spans="1:6">
      <c r="A16" s="605" t="s">
        <v>676</v>
      </c>
      <c r="B16" s="532">
        <v>1073138.9069600003</v>
      </c>
      <c r="C16" s="614">
        <v>1075525.69732</v>
      </c>
      <c r="D16" s="523">
        <v>1035652.7537900019</v>
      </c>
      <c r="E16" s="615">
        <v>-3.7072980803112165E-2</v>
      </c>
      <c r="F16" s="525">
        <v>-3.4931314974116057E-2</v>
      </c>
    </row>
    <row r="17" spans="1:9">
      <c r="A17" s="917" t="s">
        <v>780</v>
      </c>
      <c r="B17" s="557">
        <v>14557348.313200001</v>
      </c>
      <c r="C17" s="616">
        <v>15612618.47635</v>
      </c>
      <c r="D17" s="528">
        <v>16085272.479969999</v>
      </c>
      <c r="E17" s="617">
        <v>3.0273845757261997E-2</v>
      </c>
      <c r="F17" s="530">
        <v>0.10495896188624809</v>
      </c>
    </row>
    <row r="18" spans="1:9">
      <c r="A18" s="917"/>
      <c r="B18" s="619"/>
      <c r="C18" s="539"/>
      <c r="D18" s="542"/>
      <c r="E18" s="617"/>
      <c r="F18" s="530"/>
    </row>
    <row r="19" spans="1:9">
      <c r="A19" s="920" t="s">
        <v>677</v>
      </c>
      <c r="B19" s="619"/>
      <c r="C19" s="539"/>
      <c r="D19" s="542"/>
      <c r="E19" s="615"/>
      <c r="F19" s="530"/>
    </row>
    <row r="20" spans="1:9">
      <c r="A20" s="480" t="s">
        <v>55</v>
      </c>
      <c r="B20" s="532">
        <v>8289195.7264999999</v>
      </c>
      <c r="C20" s="522">
        <v>8292913.2618900007</v>
      </c>
      <c r="D20" s="523">
        <v>8620049.6226100009</v>
      </c>
      <c r="E20" s="615">
        <v>3.9447700752322179E-2</v>
      </c>
      <c r="F20" s="525">
        <v>3.9913871867240713E-2</v>
      </c>
    </row>
    <row r="21" spans="1:9">
      <c r="A21" s="480" t="s">
        <v>230</v>
      </c>
      <c r="B21" s="532">
        <v>2138329.3732400001</v>
      </c>
      <c r="C21" s="522">
        <v>1898920.82054</v>
      </c>
      <c r="D21" s="523">
        <v>2232496.5941599999</v>
      </c>
      <c r="E21" s="615">
        <v>0.17566597301573661</v>
      </c>
      <c r="F21" s="525">
        <v>4.4037753069499086E-2</v>
      </c>
    </row>
    <row r="22" spans="1:9">
      <c r="A22" s="480" t="s">
        <v>781</v>
      </c>
      <c r="B22" s="532">
        <v>134994.78644</v>
      </c>
      <c r="C22" s="522">
        <v>188775.13634</v>
      </c>
      <c r="D22" s="523">
        <v>186676.91515000002</v>
      </c>
      <c r="E22" s="615">
        <v>-1.1114923451682301E-2</v>
      </c>
      <c r="F22" s="525">
        <v>0.38284536812812942</v>
      </c>
    </row>
    <row r="23" spans="1:9">
      <c r="A23" s="480" t="s">
        <v>657</v>
      </c>
      <c r="B23" s="532">
        <v>2307484.5350900004</v>
      </c>
      <c r="C23" s="522">
        <v>3058752.483500001</v>
      </c>
      <c r="D23" s="523">
        <v>2803335.7506200001</v>
      </c>
      <c r="E23" s="615">
        <v>-8.350356371030665E-2</v>
      </c>
      <c r="F23" s="525">
        <v>0.21488820747856474</v>
      </c>
    </row>
    <row r="24" spans="1:9">
      <c r="A24" s="917" t="s">
        <v>782</v>
      </c>
      <c r="B24" s="557">
        <v>12870004.42127</v>
      </c>
      <c r="C24" s="527">
        <v>13439361.702270001</v>
      </c>
      <c r="D24" s="528">
        <v>13842558.882540001</v>
      </c>
      <c r="E24" s="617">
        <v>3.000121502808395E-2</v>
      </c>
      <c r="F24" s="530">
        <v>7.5567531248293962E-2</v>
      </c>
    </row>
    <row r="25" spans="1:9">
      <c r="A25" s="556"/>
      <c r="B25" s="619"/>
      <c r="C25" s="539"/>
      <c r="D25" s="542"/>
      <c r="E25" s="615"/>
      <c r="F25" s="530"/>
    </row>
    <row r="26" spans="1:9">
      <c r="A26" s="499" t="s">
        <v>56</v>
      </c>
      <c r="B26" s="557">
        <v>1687343.8919600002</v>
      </c>
      <c r="C26" s="527">
        <v>2173256.77409</v>
      </c>
      <c r="D26" s="528">
        <v>2242713.5974499998</v>
      </c>
      <c r="E26" s="617">
        <v>3.1959786891304187E-2</v>
      </c>
      <c r="F26" s="530">
        <v>0.32913842171490493</v>
      </c>
    </row>
    <row r="27" spans="1:9">
      <c r="A27" s="480"/>
      <c r="B27" s="619"/>
      <c r="C27" s="539"/>
      <c r="D27" s="542"/>
      <c r="E27" s="615"/>
      <c r="F27" s="530"/>
    </row>
    <row r="28" spans="1:9" ht="14.5" thickBot="1">
      <c r="A28" s="620" t="s">
        <v>783</v>
      </c>
      <c r="B28" s="561">
        <v>14557348.31323</v>
      </c>
      <c r="C28" s="545">
        <v>15612618.476360001</v>
      </c>
      <c r="D28" s="546">
        <v>16085272.47999</v>
      </c>
      <c r="E28" s="621">
        <v>3.0273845757883056E-2</v>
      </c>
      <c r="F28" s="548">
        <v>0.10495896188534504</v>
      </c>
    </row>
    <row r="29" spans="1:9" ht="14.5" thickBot="1">
      <c r="A29" s="918"/>
      <c r="B29" s="539"/>
      <c r="C29" s="539"/>
      <c r="D29" s="539"/>
      <c r="E29" s="539"/>
      <c r="F29" s="539"/>
    </row>
    <row r="30" spans="1:9">
      <c r="A30" s="918"/>
      <c r="B30" s="1821" t="s">
        <v>28</v>
      </c>
      <c r="C30" s="1822"/>
      <c r="D30" s="1823"/>
      <c r="E30" s="1821" t="s">
        <v>29</v>
      </c>
      <c r="F30" s="1823"/>
      <c r="G30" s="1828" t="s">
        <v>30</v>
      </c>
      <c r="H30" s="1884"/>
      <c r="I30" s="912" t="s">
        <v>29</v>
      </c>
    </row>
    <row r="31" spans="1:9" ht="14.5" thickBot="1">
      <c r="A31" s="551"/>
      <c r="B31" s="514" t="s">
        <v>33</v>
      </c>
      <c r="C31" s="622" t="s">
        <v>34</v>
      </c>
      <c r="D31" s="515" t="s">
        <v>35</v>
      </c>
      <c r="E31" s="623" t="s">
        <v>36</v>
      </c>
      <c r="F31" s="624" t="s">
        <v>37</v>
      </c>
      <c r="G31" s="716" t="s">
        <v>38</v>
      </c>
      <c r="H31" s="717" t="s">
        <v>39</v>
      </c>
      <c r="I31" s="1161" t="s">
        <v>40</v>
      </c>
    </row>
    <row r="32" spans="1:9">
      <c r="A32" s="552" t="s">
        <v>241</v>
      </c>
      <c r="B32" s="625">
        <v>413163.90706999996</v>
      </c>
      <c r="C32" s="626">
        <v>458761.92875000002</v>
      </c>
      <c r="D32" s="627">
        <v>493183.25939999998</v>
      </c>
      <c r="E32" s="628">
        <v>7.5030922343073625E-2</v>
      </c>
      <c r="F32" s="554">
        <v>0.19367459490221828</v>
      </c>
      <c r="G32" s="625">
        <v>1163501.5880199999</v>
      </c>
      <c r="H32" s="627">
        <v>1355352.52779</v>
      </c>
      <c r="I32" s="1365">
        <v>0.16489099950132791</v>
      </c>
    </row>
    <row r="33" spans="1:9">
      <c r="A33" s="555" t="s">
        <v>784</v>
      </c>
      <c r="B33" s="629">
        <v>-385891.73242000007</v>
      </c>
      <c r="C33" s="630">
        <v>-124450.94747</v>
      </c>
      <c r="D33" s="631">
        <v>-122711.25700999999</v>
      </c>
      <c r="E33" s="615">
        <v>-1.3978924993073072E-2</v>
      </c>
      <c r="F33" s="525">
        <v>-0.68200599624030689</v>
      </c>
      <c r="G33" s="629">
        <v>-972335.11944000004</v>
      </c>
      <c r="H33" s="631">
        <v>-385880.30456999998</v>
      </c>
      <c r="I33" s="1366">
        <v>-0.60314062831316717</v>
      </c>
    </row>
    <row r="34" spans="1:9">
      <c r="A34" s="556" t="s">
        <v>785</v>
      </c>
      <c r="B34" s="632">
        <v>27272.174649999884</v>
      </c>
      <c r="C34" s="633">
        <v>334310.98128000001</v>
      </c>
      <c r="D34" s="634">
        <v>370472.00238999998</v>
      </c>
      <c r="E34" s="617">
        <v>0.10816581905729716</v>
      </c>
      <c r="F34" s="530">
        <v>12.58424867633361</v>
      </c>
      <c r="G34" s="632">
        <v>191166.46857999987</v>
      </c>
      <c r="H34" s="634">
        <v>969472.22322000004</v>
      </c>
      <c r="I34" s="1367">
        <v>4.0713507992343994</v>
      </c>
    </row>
    <row r="35" spans="1:9">
      <c r="A35" s="555" t="s">
        <v>618</v>
      </c>
      <c r="B35" s="629">
        <v>7906.3098800000025</v>
      </c>
      <c r="C35" s="630">
        <v>16552.354480000002</v>
      </c>
      <c r="D35" s="631">
        <v>22206.644420000001</v>
      </c>
      <c r="E35" s="615">
        <v>0.3416003413189348</v>
      </c>
      <c r="F35" s="525">
        <v>1.8087242666992447</v>
      </c>
      <c r="G35" s="645">
        <v>50714.363130000005</v>
      </c>
      <c r="H35" s="631">
        <v>67097.854810000004</v>
      </c>
      <c r="I35" s="1366">
        <v>0.32305427237650486</v>
      </c>
    </row>
    <row r="36" spans="1:9">
      <c r="A36" s="555" t="s">
        <v>638</v>
      </c>
      <c r="B36" s="629">
        <v>-260130.90020999991</v>
      </c>
      <c r="C36" s="630">
        <v>-271464.77038</v>
      </c>
      <c r="D36" s="631">
        <v>-269221.18973000004</v>
      </c>
      <c r="E36" s="615">
        <v>-8.264721226475813E-3</v>
      </c>
      <c r="F36" s="525">
        <v>3.4945058478872193E-2</v>
      </c>
      <c r="G36" s="645">
        <v>-813532.88679999998</v>
      </c>
      <c r="H36" s="631">
        <v>-809436.58612999995</v>
      </c>
      <c r="I36" s="1366">
        <v>-5.0351998505095974E-3</v>
      </c>
    </row>
    <row r="37" spans="1:9">
      <c r="A37" s="555" t="s">
        <v>786</v>
      </c>
      <c r="B37" s="192" t="s">
        <v>454</v>
      </c>
      <c r="C37" s="44" t="s">
        <v>454</v>
      </c>
      <c r="D37" s="44" t="s">
        <v>454</v>
      </c>
      <c r="E37" s="615">
        <v>0</v>
      </c>
      <c r="F37" s="525">
        <v>0</v>
      </c>
      <c r="G37" s="192" t="s">
        <v>454</v>
      </c>
      <c r="H37" s="44" t="s">
        <v>454</v>
      </c>
      <c r="I37" s="1366">
        <v>0</v>
      </c>
    </row>
    <row r="38" spans="1:9">
      <c r="A38" s="555" t="s">
        <v>787</v>
      </c>
      <c r="B38" s="629">
        <v>66567.570759999988</v>
      </c>
      <c r="C38" s="630">
        <v>-24093.38997</v>
      </c>
      <c r="D38" s="631">
        <v>-46542.817250000007</v>
      </c>
      <c r="E38" s="615">
        <v>0.93176706590284808</v>
      </c>
      <c r="F38" s="525" t="s">
        <v>46</v>
      </c>
      <c r="G38" s="629">
        <v>169659.35357000001</v>
      </c>
      <c r="H38" s="631">
        <v>-80858.371650000001</v>
      </c>
      <c r="I38" s="1366" t="s">
        <v>46</v>
      </c>
    </row>
    <row r="39" spans="1:9">
      <c r="A39" s="560" t="s">
        <v>695</v>
      </c>
      <c r="B39" s="635">
        <v>-158384.84492000006</v>
      </c>
      <c r="C39" s="636">
        <v>55305.175409999982</v>
      </c>
      <c r="D39" s="637">
        <v>76914.639829999956</v>
      </c>
      <c r="E39" s="621">
        <v>0.39073132414462375</v>
      </c>
      <c r="F39" s="548" t="s">
        <v>46</v>
      </c>
      <c r="G39" s="673">
        <v>-401992.70152000012</v>
      </c>
      <c r="H39" s="674">
        <v>146275.12025000015</v>
      </c>
      <c r="I39" s="1373" t="s">
        <v>46</v>
      </c>
    </row>
    <row r="40" spans="1:9">
      <c r="A40" s="918"/>
      <c r="B40" s="551"/>
      <c r="C40" s="551"/>
      <c r="D40" s="551"/>
      <c r="E40" s="539"/>
      <c r="F40" s="539"/>
      <c r="G40" s="551"/>
      <c r="H40" s="551"/>
      <c r="I40" s="539"/>
    </row>
    <row r="41" spans="1:9">
      <c r="A41" s="562" t="s">
        <v>788</v>
      </c>
      <c r="B41" s="1356">
        <v>0.58699999999999997</v>
      </c>
      <c r="C41" s="1357">
        <v>0.55600000000000005</v>
      </c>
      <c r="D41" s="1357">
        <v>0.497</v>
      </c>
      <c r="E41" s="563" t="s">
        <v>425</v>
      </c>
      <c r="F41" s="564" t="s">
        <v>432</v>
      </c>
      <c r="G41" s="1370">
        <v>0.65200000000000002</v>
      </c>
      <c r="H41" s="1370">
        <v>0.55738272113893084</v>
      </c>
      <c r="I41" s="895" t="s">
        <v>113</v>
      </c>
    </row>
    <row r="42" spans="1:9">
      <c r="A42" s="642" t="s">
        <v>70</v>
      </c>
      <c r="B42" s="1359">
        <v>-0.35799999999999998</v>
      </c>
      <c r="C42" s="1360">
        <v>0.10299999999999999</v>
      </c>
      <c r="D42" s="1360">
        <v>0.13920993795118766</v>
      </c>
      <c r="E42" s="501" t="s">
        <v>805</v>
      </c>
      <c r="F42" s="503" t="s">
        <v>806</v>
      </c>
      <c r="G42" s="1371">
        <v>-0.28399999999999997</v>
      </c>
      <c r="H42" s="1371">
        <v>9.0370120983038232E-2</v>
      </c>
      <c r="I42" s="705" t="s">
        <v>807</v>
      </c>
    </row>
    <row r="43" spans="1:9">
      <c r="A43" s="638" t="s">
        <v>808</v>
      </c>
      <c r="B43" s="1359">
        <v>-0.33200000000000002</v>
      </c>
      <c r="C43" s="1360">
        <v>9.7000000000000003E-2</v>
      </c>
      <c r="D43" s="1360">
        <v>0.13211322526721098</v>
      </c>
      <c r="E43" s="501" t="s">
        <v>809</v>
      </c>
      <c r="F43" s="503" t="s">
        <v>810</v>
      </c>
      <c r="G43" s="1372">
        <v>-0.26400000000000001</v>
      </c>
      <c r="H43" s="1372">
        <v>8.5372969732595574E-2</v>
      </c>
      <c r="I43" s="896" t="s">
        <v>811</v>
      </c>
    </row>
    <row r="44" spans="1:9">
      <c r="A44" s="565" t="s">
        <v>793</v>
      </c>
      <c r="B44" s="1362">
        <v>1.4653984486163043</v>
      </c>
      <c r="C44" s="1363">
        <v>1.5723444320419997</v>
      </c>
      <c r="D44" s="1363">
        <v>1.5416003531481317</v>
      </c>
      <c r="E44" s="501" t="s">
        <v>812</v>
      </c>
      <c r="F44" s="503" t="s">
        <v>813</v>
      </c>
    </row>
    <row r="45" spans="1:9">
      <c r="A45" s="555" t="s">
        <v>289</v>
      </c>
      <c r="B45" s="1362">
        <v>6.0341246894594629E-2</v>
      </c>
      <c r="C45" s="1363">
        <v>8.8883289294108131E-2</v>
      </c>
      <c r="D45" s="1363">
        <v>8.0304625648808706E-2</v>
      </c>
      <c r="E45" s="501" t="s">
        <v>126</v>
      </c>
      <c r="F45" s="503" t="s">
        <v>814</v>
      </c>
    </row>
    <row r="46" spans="1:9">
      <c r="A46" s="555" t="s">
        <v>711</v>
      </c>
      <c r="B46" s="1362">
        <v>7.2065286942698412E-2</v>
      </c>
      <c r="C46" s="1363">
        <v>9.3141873124802724E-2</v>
      </c>
      <c r="D46" s="1363">
        <v>8.4018384588718395E-2</v>
      </c>
      <c r="E46" s="501" t="s">
        <v>126</v>
      </c>
      <c r="F46" s="503" t="s">
        <v>815</v>
      </c>
    </row>
    <row r="47" spans="1:9">
      <c r="A47" s="555" t="s">
        <v>712</v>
      </c>
      <c r="B47" s="1362">
        <v>2.4664548984861678</v>
      </c>
      <c r="C47" s="1363">
        <v>1.4344173689684212</v>
      </c>
      <c r="D47" s="1363">
        <v>1.3941795489040283</v>
      </c>
      <c r="E47" s="558" t="s">
        <v>816</v>
      </c>
      <c r="F47" s="559" t="s">
        <v>817</v>
      </c>
    </row>
    <row r="48" spans="1:9">
      <c r="A48" s="555" t="s">
        <v>713</v>
      </c>
      <c r="B48" s="1362">
        <v>2.0651963004362313</v>
      </c>
      <c r="C48" s="1363">
        <v>1.3688336909832106</v>
      </c>
      <c r="D48" s="1363">
        <v>1.332554384495942</v>
      </c>
      <c r="E48" s="501" t="s">
        <v>818</v>
      </c>
      <c r="F48" s="503" t="s">
        <v>819</v>
      </c>
    </row>
    <row r="49" spans="1:6" ht="16.5">
      <c r="A49" s="555" t="s">
        <v>820</v>
      </c>
      <c r="B49" s="569">
        <v>323</v>
      </c>
      <c r="C49" s="570">
        <v>319</v>
      </c>
      <c r="D49" s="570">
        <v>318</v>
      </c>
      <c r="E49" s="501">
        <v>-1</v>
      </c>
      <c r="F49" s="503">
        <v>-5</v>
      </c>
    </row>
    <row r="50" spans="1:6">
      <c r="A50" s="572" t="s">
        <v>131</v>
      </c>
      <c r="B50" s="573">
        <v>11133</v>
      </c>
      <c r="C50" s="574">
        <v>10057</v>
      </c>
      <c r="D50" s="574">
        <v>9874</v>
      </c>
      <c r="E50" s="706">
        <v>-183</v>
      </c>
      <c r="F50" s="897">
        <v>-1259</v>
      </c>
    </row>
    <row r="51" spans="1:6">
      <c r="A51" s="549"/>
      <c r="B51" s="549"/>
      <c r="C51" s="549"/>
      <c r="D51" s="549"/>
      <c r="E51" s="550"/>
      <c r="F51" s="550"/>
    </row>
    <row r="52" spans="1:6">
      <c r="A52" s="549" t="s">
        <v>821</v>
      </c>
      <c r="B52" s="639"/>
      <c r="C52" s="640"/>
      <c r="D52" s="640"/>
      <c r="E52" s="550"/>
      <c r="F52" s="550"/>
    </row>
  </sheetData>
  <mergeCells count="7">
    <mergeCell ref="G30:H30"/>
    <mergeCell ref="B30:D30"/>
    <mergeCell ref="E30:F30"/>
    <mergeCell ref="A2:F2"/>
    <mergeCell ref="A1:F1"/>
    <mergeCell ref="B4:D4"/>
    <mergeCell ref="E4:F4"/>
  </mergeCells>
  <hyperlinks>
    <hyperlink ref="A3" location="Index!A1" display="Back to index" xr:uid="{2085FAB6-1F5B-4FB2-858F-8DEB9197EBDA}"/>
  </hyperlink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59718D-9884-814E-A513-4D420629E097}">
  <sheetPr>
    <tabColor theme="2" tint="-9.9978637043366805E-2"/>
  </sheetPr>
  <dimension ref="A1:I19"/>
  <sheetViews>
    <sheetView showGridLines="0" zoomScale="60" zoomScaleNormal="60" workbookViewId="0">
      <selection activeCell="A3" sqref="A3"/>
    </sheetView>
  </sheetViews>
  <sheetFormatPr baseColWidth="10" defaultColWidth="11.453125" defaultRowHeight="14"/>
  <cols>
    <col min="1" max="1" width="53.36328125" style="444" customWidth="1"/>
    <col min="2" max="8" width="11.453125" style="444"/>
    <col min="9" max="9" width="15.36328125" style="444" bestFit="1" customWidth="1"/>
    <col min="10" max="16384" width="11.453125" style="444"/>
  </cols>
  <sheetData>
    <row r="1" spans="1:9" ht="15" customHeight="1">
      <c r="A1" s="1158" t="s">
        <v>158</v>
      </c>
      <c r="B1" s="1828" t="s">
        <v>28</v>
      </c>
      <c r="C1" s="1826"/>
      <c r="D1" s="1884"/>
      <c r="E1" s="1828" t="s">
        <v>29</v>
      </c>
      <c r="F1" s="1884"/>
      <c r="G1" s="1741" t="s">
        <v>30</v>
      </c>
      <c r="H1" s="1749"/>
      <c r="I1" s="1920" t="s">
        <v>29</v>
      </c>
    </row>
    <row r="2" spans="1:9">
      <c r="A2" s="1159" t="s">
        <v>31</v>
      </c>
      <c r="B2" s="1741"/>
      <c r="C2" s="1922"/>
      <c r="D2" s="1749"/>
      <c r="E2" s="1741"/>
      <c r="F2" s="1749"/>
      <c r="G2" s="1741"/>
      <c r="H2" s="1749"/>
      <c r="I2" s="1920"/>
    </row>
    <row r="3" spans="1:9" ht="14.5" thickBot="1">
      <c r="A3" s="1160" t="s">
        <v>32</v>
      </c>
      <c r="B3" s="514" t="s">
        <v>33</v>
      </c>
      <c r="C3" s="622" t="s">
        <v>34</v>
      </c>
      <c r="D3" s="515" t="s">
        <v>35</v>
      </c>
      <c r="E3" s="623" t="s">
        <v>36</v>
      </c>
      <c r="F3" s="624" t="s">
        <v>37</v>
      </c>
      <c r="G3" s="716" t="s">
        <v>38</v>
      </c>
      <c r="H3" s="717" t="s">
        <v>39</v>
      </c>
      <c r="I3" s="1161" t="s">
        <v>40</v>
      </c>
    </row>
    <row r="4" spans="1:9">
      <c r="A4" s="1162" t="s">
        <v>241</v>
      </c>
      <c r="B4" s="698">
        <v>17786</v>
      </c>
      <c r="C4" s="1163">
        <v>23055</v>
      </c>
      <c r="D4" s="1163">
        <v>14290</v>
      </c>
      <c r="E4" s="1164">
        <v>-0.38017783561049667</v>
      </c>
      <c r="F4" s="1165">
        <v>-0.1965590914202181</v>
      </c>
      <c r="G4" s="698">
        <v>49055</v>
      </c>
      <c r="H4" s="695">
        <v>60432</v>
      </c>
      <c r="I4" s="1374">
        <v>0.23192335134033226</v>
      </c>
    </row>
    <row r="5" spans="1:9">
      <c r="A5" s="1162" t="s">
        <v>618</v>
      </c>
      <c r="B5" s="698">
        <v>170987</v>
      </c>
      <c r="C5" s="1163">
        <v>213732</v>
      </c>
      <c r="D5" s="1163">
        <v>217358</v>
      </c>
      <c r="E5" s="1164">
        <v>1.6965171336065676E-2</v>
      </c>
      <c r="F5" s="1165">
        <v>0.27119605584050244</v>
      </c>
      <c r="G5" s="698">
        <v>586730</v>
      </c>
      <c r="H5" s="695">
        <v>609155</v>
      </c>
      <c r="I5" s="1374">
        <v>3.8220305762446172E-2</v>
      </c>
    </row>
    <row r="6" spans="1:9">
      <c r="A6" s="1166" t="s">
        <v>329</v>
      </c>
      <c r="B6" s="698">
        <v>143492</v>
      </c>
      <c r="C6" s="1163">
        <v>168937</v>
      </c>
      <c r="D6" s="1163">
        <v>149029</v>
      </c>
      <c r="E6" s="1164">
        <v>-0.11784274611245615</v>
      </c>
      <c r="F6" s="1165">
        <v>3.8587517074122557E-2</v>
      </c>
      <c r="G6" s="698">
        <v>349752</v>
      </c>
      <c r="H6" s="695">
        <v>465560</v>
      </c>
      <c r="I6" s="1374">
        <v>0.33111461835815081</v>
      </c>
    </row>
    <row r="7" spans="1:9">
      <c r="A7" s="1166" t="s">
        <v>714</v>
      </c>
      <c r="B7" s="698">
        <v>8846</v>
      </c>
      <c r="C7" s="1163">
        <v>-8270</v>
      </c>
      <c r="D7" s="1163">
        <v>-3033</v>
      </c>
      <c r="E7" s="1164">
        <v>-0.63325272067714633</v>
      </c>
      <c r="F7" s="1165" t="s">
        <v>46</v>
      </c>
      <c r="G7" s="698">
        <v>11649</v>
      </c>
      <c r="H7" s="695">
        <v>985</v>
      </c>
      <c r="I7" s="1374">
        <v>-0.91544338569834316</v>
      </c>
    </row>
    <row r="8" spans="1:9">
      <c r="A8" s="1166" t="s">
        <v>822</v>
      </c>
      <c r="B8" s="698">
        <v>58045</v>
      </c>
      <c r="C8" s="1163">
        <v>44184</v>
      </c>
      <c r="D8" s="1163">
        <v>34790</v>
      </c>
      <c r="E8" s="1164">
        <v>-0.21261089987325732</v>
      </c>
      <c r="F8" s="1165">
        <v>-0.40063743647170302</v>
      </c>
      <c r="G8" s="698">
        <v>211388</v>
      </c>
      <c r="H8" s="742">
        <v>34922</v>
      </c>
      <c r="I8" s="1374">
        <v>-0.83479667720021955</v>
      </c>
    </row>
    <row r="9" spans="1:9">
      <c r="A9" s="1167" t="s">
        <v>823</v>
      </c>
      <c r="B9" s="698">
        <v>-33610</v>
      </c>
      <c r="C9" s="1163">
        <v>14447</v>
      </c>
      <c r="D9" s="1163">
        <v>42607</v>
      </c>
      <c r="E9" s="1164">
        <v>1.9491936042084861</v>
      </c>
      <c r="F9" s="1165" t="s">
        <v>46</v>
      </c>
      <c r="G9" s="698">
        <v>-24399</v>
      </c>
      <c r="H9" s="695">
        <v>113319</v>
      </c>
      <c r="I9" s="1374" t="s">
        <v>46</v>
      </c>
    </row>
    <row r="10" spans="1:9">
      <c r="A10" s="1166" t="s">
        <v>824</v>
      </c>
      <c r="B10" s="698">
        <v>5306</v>
      </c>
      <c r="C10" s="1163">
        <v>-11695</v>
      </c>
      <c r="D10" s="1163">
        <v>-10599</v>
      </c>
      <c r="E10" s="1164">
        <v>-9.3715262932877352E-2</v>
      </c>
      <c r="F10" s="1165" t="s">
        <v>46</v>
      </c>
      <c r="G10" s="698">
        <v>21077</v>
      </c>
      <c r="H10" s="695">
        <v>-23295</v>
      </c>
      <c r="I10" s="1374" t="s">
        <v>46</v>
      </c>
    </row>
    <row r="11" spans="1:9">
      <c r="A11" s="1166" t="s">
        <v>825</v>
      </c>
      <c r="B11" s="698">
        <v>-11092</v>
      </c>
      <c r="C11" s="1163">
        <v>6129</v>
      </c>
      <c r="D11" s="1163">
        <v>4564</v>
      </c>
      <c r="E11" s="1164">
        <v>-0.25534344917604834</v>
      </c>
      <c r="F11" s="1165" t="s">
        <v>46</v>
      </c>
      <c r="G11" s="698">
        <v>17263</v>
      </c>
      <c r="H11" s="695">
        <v>17664</v>
      </c>
      <c r="I11" s="1374">
        <v>2.3228870995771311E-2</v>
      </c>
    </row>
    <row r="12" spans="1:9" ht="16.5">
      <c r="A12" s="1168" t="s">
        <v>826</v>
      </c>
      <c r="B12" s="698">
        <v>-208324</v>
      </c>
      <c r="C12" s="1163">
        <v>-162087</v>
      </c>
      <c r="D12" s="1163">
        <v>-166716</v>
      </c>
      <c r="E12" s="1164">
        <v>2.8558736974587662E-2</v>
      </c>
      <c r="F12" s="1165">
        <v>-0.19972734778518075</v>
      </c>
      <c r="G12" s="698">
        <v>-503081</v>
      </c>
      <c r="H12" s="695">
        <v>-485488</v>
      </c>
      <c r="I12" s="1374">
        <v>-3.4970511706862273E-2</v>
      </c>
    </row>
    <row r="13" spans="1:9">
      <c r="A13" s="1169" t="s">
        <v>827</v>
      </c>
      <c r="B13" s="1170">
        <v>-19551</v>
      </c>
      <c r="C13" s="743">
        <v>74700</v>
      </c>
      <c r="D13" s="743">
        <v>64932</v>
      </c>
      <c r="E13" s="1171">
        <v>-0.13076305220883533</v>
      </c>
      <c r="F13" s="1172" t="s">
        <v>46</v>
      </c>
      <c r="G13" s="743">
        <v>132704</v>
      </c>
      <c r="H13" s="744">
        <v>184099</v>
      </c>
      <c r="I13" s="1375">
        <v>0.38729051121292501</v>
      </c>
    </row>
    <row r="14" spans="1:9">
      <c r="A14" s="1173" t="s">
        <v>787</v>
      </c>
      <c r="B14" s="698">
        <v>-14397</v>
      </c>
      <c r="C14" s="1163">
        <v>-9314</v>
      </c>
      <c r="D14" s="1163">
        <v>-9284</v>
      </c>
      <c r="E14" s="1164">
        <v>-3.2209576980889443E-3</v>
      </c>
      <c r="F14" s="1165">
        <v>-0.35514343265958181</v>
      </c>
      <c r="G14" s="698">
        <v>-23940</v>
      </c>
      <c r="H14" s="695">
        <v>-25735</v>
      </c>
      <c r="I14" s="1374">
        <v>7.4979114452798701E-2</v>
      </c>
    </row>
    <row r="15" spans="1:9" ht="16.5">
      <c r="A15" s="1168" t="s">
        <v>828</v>
      </c>
      <c r="B15" s="745">
        <v>219</v>
      </c>
      <c r="C15" s="1174">
        <v>943</v>
      </c>
      <c r="D15" s="1174">
        <v>1537</v>
      </c>
      <c r="E15" s="1164">
        <v>0.62990455991516447</v>
      </c>
      <c r="F15" s="1165" t="s">
        <v>46</v>
      </c>
      <c r="G15" s="745">
        <v>363</v>
      </c>
      <c r="H15" s="695">
        <v>3109</v>
      </c>
      <c r="I15" s="1374" t="s">
        <v>46</v>
      </c>
    </row>
    <row r="16" spans="1:9" ht="14.5" thickBot="1">
      <c r="A16" s="1175" t="s">
        <v>695</v>
      </c>
      <c r="B16" s="1176">
        <v>-34167</v>
      </c>
      <c r="C16" s="746">
        <v>64443</v>
      </c>
      <c r="D16" s="746">
        <v>54111</v>
      </c>
      <c r="E16" s="1177">
        <v>-0.16032773148363666</v>
      </c>
      <c r="F16" s="1178" t="s">
        <v>46</v>
      </c>
      <c r="G16" s="746">
        <v>108401</v>
      </c>
      <c r="H16" s="747">
        <v>155255</v>
      </c>
      <c r="I16" s="1376">
        <v>0.43222848497707589</v>
      </c>
    </row>
    <row r="17" spans="1:7">
      <c r="A17" s="1179"/>
      <c r="B17" s="1179"/>
      <c r="C17" s="1179"/>
      <c r="D17" s="1179"/>
      <c r="E17" s="1180"/>
      <c r="F17" s="1180"/>
      <c r="G17" s="1180"/>
    </row>
    <row r="18" spans="1:7">
      <c r="A18" s="1921" t="s">
        <v>829</v>
      </c>
      <c r="B18" s="1921"/>
      <c r="C18" s="1921"/>
      <c r="D18" s="1921"/>
      <c r="E18" s="1921"/>
      <c r="F18" s="1921"/>
      <c r="G18" s="1180"/>
    </row>
    <row r="19" spans="1:7">
      <c r="A19" s="1921"/>
      <c r="B19" s="1921"/>
      <c r="C19" s="1921"/>
      <c r="D19" s="1921"/>
      <c r="E19" s="1921"/>
      <c r="F19" s="1921"/>
    </row>
  </sheetData>
  <mergeCells count="5">
    <mergeCell ref="I1:I2"/>
    <mergeCell ref="A18:F19"/>
    <mergeCell ref="B1:D2"/>
    <mergeCell ref="E1:F2"/>
    <mergeCell ref="G1:H2"/>
  </mergeCells>
  <hyperlinks>
    <hyperlink ref="A3" location="Index!A1" display="Back to index" xr:uid="{41299C54-4498-4ED0-A204-A7DC38DFA3B5}"/>
  </hyperlinks>
  <pageMargins left="0.7" right="0.7" top="0.75" bottom="0.75" header="0.3" footer="0.3"/>
  <ignoredErrors>
    <ignoredError sqref="A2" numberStoredAsText="1"/>
  </ignoredError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584A0F-F90C-2B4F-A9A3-C090D8A1B0A4}">
  <sheetPr>
    <tabColor theme="2" tint="-9.9978637043366805E-2"/>
  </sheetPr>
  <dimension ref="A1:K78"/>
  <sheetViews>
    <sheetView showGridLines="0" zoomScale="60" zoomScaleNormal="60" workbookViewId="0">
      <selection activeCell="A3" sqref="A3:C3"/>
    </sheetView>
  </sheetViews>
  <sheetFormatPr baseColWidth="10" defaultColWidth="11.453125" defaultRowHeight="14"/>
  <cols>
    <col min="1" max="1" width="39.6328125" style="444" customWidth="1"/>
    <col min="2" max="2" width="11" style="444" bestFit="1" customWidth="1"/>
    <col min="3" max="3" width="11" style="444" customWidth="1"/>
    <col min="4" max="6" width="12.90625" style="444" bestFit="1" customWidth="1"/>
    <col min="7" max="8" width="11" style="444" bestFit="1" customWidth="1"/>
    <col min="9" max="9" width="18.6328125" style="444" bestFit="1" customWidth="1"/>
    <col min="10" max="10" width="12.54296875" style="444" bestFit="1" customWidth="1"/>
    <col min="11" max="11" width="18.6328125" style="444" bestFit="1" customWidth="1"/>
    <col min="12" max="16384" width="11.453125" style="444"/>
  </cols>
  <sheetData>
    <row r="1" spans="1:11">
      <c r="A1" s="1899" t="s">
        <v>830</v>
      </c>
      <c r="B1" s="1899"/>
      <c r="C1" s="1899"/>
      <c r="D1" s="1899"/>
      <c r="E1" s="1899"/>
      <c r="F1" s="1899"/>
      <c r="G1" s="1899"/>
      <c r="H1" s="1899"/>
      <c r="I1" s="1012"/>
      <c r="J1" s="1012"/>
      <c r="K1" s="1012"/>
    </row>
    <row r="2" spans="1:11">
      <c r="A2" s="1899" t="s">
        <v>831</v>
      </c>
      <c r="B2" s="1899"/>
      <c r="C2" s="1899"/>
      <c r="D2" s="1899"/>
      <c r="E2" s="1899"/>
      <c r="F2" s="1899"/>
      <c r="G2" s="1899"/>
      <c r="H2" s="1899"/>
      <c r="I2" s="1012"/>
      <c r="J2" s="1012"/>
      <c r="K2" s="1012"/>
    </row>
    <row r="3" spans="1:11" ht="14.5" thickBot="1">
      <c r="A3" s="1883" t="s">
        <v>32</v>
      </c>
      <c r="B3" s="1883"/>
      <c r="C3" s="1883"/>
      <c r="D3" s="1013"/>
      <c r="E3" s="1013"/>
      <c r="F3" s="1013"/>
      <c r="G3" s="732"/>
      <c r="H3" s="732"/>
    </row>
    <row r="4" spans="1:11">
      <c r="A4" s="1014"/>
      <c r="B4" s="1014"/>
      <c r="C4" s="1014"/>
      <c r="D4" s="1928" t="s">
        <v>176</v>
      </c>
      <c r="E4" s="1929"/>
      <c r="F4" s="1930"/>
      <c r="G4" s="1926" t="s">
        <v>832</v>
      </c>
      <c r="H4" s="1927"/>
      <c r="I4" s="1931"/>
      <c r="J4" s="1932"/>
      <c r="K4" s="1015"/>
    </row>
    <row r="5" spans="1:11" ht="14.5" thickBot="1">
      <c r="A5" s="1016"/>
      <c r="B5" s="1016"/>
      <c r="C5" s="1016"/>
      <c r="D5" s="171" t="s">
        <v>38</v>
      </c>
      <c r="E5" s="172" t="s">
        <v>177</v>
      </c>
      <c r="F5" s="173" t="s">
        <v>39</v>
      </c>
      <c r="G5" s="1017" t="s">
        <v>36</v>
      </c>
      <c r="H5" s="1018" t="s">
        <v>37</v>
      </c>
      <c r="I5" s="1019"/>
      <c r="J5" s="1020"/>
      <c r="K5" s="489"/>
    </row>
    <row r="6" spans="1:11">
      <c r="A6" s="1021" t="s">
        <v>780</v>
      </c>
      <c r="B6" s="1022"/>
      <c r="C6" s="1023"/>
      <c r="D6" s="1024">
        <v>15115751.234813729</v>
      </c>
      <c r="E6" s="1025">
        <v>15775105.12328187</v>
      </c>
      <c r="F6" s="1026">
        <v>15949391.471811762</v>
      </c>
      <c r="G6" s="1027">
        <v>1.1048189357081961E-2</v>
      </c>
      <c r="H6" s="1028">
        <v>5.5150433746093963E-2</v>
      </c>
      <c r="I6" s="1029"/>
      <c r="J6" s="1029"/>
      <c r="K6" s="1030"/>
    </row>
    <row r="7" spans="1:11" ht="16.5">
      <c r="A7" s="1031" t="s">
        <v>833</v>
      </c>
      <c r="B7" s="1032"/>
      <c r="C7" s="1033"/>
      <c r="D7" s="1034">
        <v>11625405.030013343</v>
      </c>
      <c r="E7" s="1035">
        <v>12102502.126451068</v>
      </c>
      <c r="F7" s="1036">
        <v>12129220.172304412</v>
      </c>
      <c r="G7" s="1037">
        <v>2.2076464498155257E-3</v>
      </c>
      <c r="H7" s="1038">
        <v>4.333742703934762E-2</v>
      </c>
      <c r="I7" s="1029"/>
      <c r="J7" s="1029"/>
      <c r="K7" s="1030"/>
    </row>
    <row r="8" spans="1:11">
      <c r="A8" s="1021" t="s">
        <v>834</v>
      </c>
      <c r="B8" s="1022"/>
      <c r="C8" s="1023"/>
      <c r="D8" s="1039">
        <v>11098905.116192456</v>
      </c>
      <c r="E8" s="1040">
        <v>12173277.133256687</v>
      </c>
      <c r="F8" s="1041">
        <v>12531003.382423464</v>
      </c>
      <c r="G8" s="1037">
        <v>2.9386191183431665E-2</v>
      </c>
      <c r="H8" s="1038">
        <v>0.12903058916520393</v>
      </c>
      <c r="I8" s="1029"/>
      <c r="J8" s="1029"/>
      <c r="K8" s="1030"/>
    </row>
    <row r="9" spans="1:11" ht="14.5" thickBot="1">
      <c r="A9" s="1042" t="s">
        <v>56</v>
      </c>
      <c r="B9" s="1043"/>
      <c r="C9" s="1044"/>
      <c r="D9" s="1045">
        <v>2829498.24804</v>
      </c>
      <c r="E9" s="1046">
        <v>2125685.2891500005</v>
      </c>
      <c r="F9" s="1047">
        <v>1895642.8391804001</v>
      </c>
      <c r="G9" s="1048">
        <v>-0.10822037069353185</v>
      </c>
      <c r="H9" s="1049">
        <v>-0.33004275917346249</v>
      </c>
      <c r="I9" s="1050"/>
      <c r="J9" s="1050"/>
      <c r="K9" s="1051"/>
    </row>
    <row r="10" spans="1:11">
      <c r="A10" s="1052"/>
      <c r="B10" s="1053"/>
      <c r="C10" s="1053"/>
      <c r="D10" s="1053"/>
      <c r="E10" s="1053"/>
      <c r="F10" s="1053"/>
      <c r="G10" s="1054"/>
      <c r="H10" s="1054"/>
      <c r="I10" s="1054"/>
      <c r="J10" s="1055"/>
      <c r="K10" s="1055"/>
    </row>
    <row r="11" spans="1:11" ht="14.5" thickBot="1"/>
    <row r="12" spans="1:11">
      <c r="A12" s="1056"/>
      <c r="B12" s="1053"/>
      <c r="C12" s="1053"/>
      <c r="D12" s="1923" t="s">
        <v>28</v>
      </c>
      <c r="E12" s="1924"/>
      <c r="F12" s="1925"/>
      <c r="G12" s="1926" t="s">
        <v>29</v>
      </c>
      <c r="H12" s="1927"/>
      <c r="I12" s="1923" t="s">
        <v>30</v>
      </c>
      <c r="J12" s="1925"/>
      <c r="K12" s="764" t="s">
        <v>29</v>
      </c>
    </row>
    <row r="13" spans="1:11" ht="14.5" thickBot="1">
      <c r="A13" s="1056"/>
      <c r="B13" s="1053"/>
      <c r="C13" s="1053"/>
      <c r="D13" s="514" t="s">
        <v>33</v>
      </c>
      <c r="E13" s="622" t="s">
        <v>34</v>
      </c>
      <c r="F13" s="515" t="s">
        <v>35</v>
      </c>
      <c r="G13" s="623" t="s">
        <v>36</v>
      </c>
      <c r="H13" s="624" t="s">
        <v>37</v>
      </c>
      <c r="I13" s="716" t="s">
        <v>38</v>
      </c>
      <c r="J13" s="717" t="s">
        <v>39</v>
      </c>
      <c r="K13" s="1161" t="s">
        <v>40</v>
      </c>
    </row>
    <row r="14" spans="1:11">
      <c r="A14" s="1057" t="s">
        <v>367</v>
      </c>
      <c r="B14" s="1058"/>
      <c r="C14" s="1058"/>
      <c r="D14" s="1059">
        <v>602360.78961119277</v>
      </c>
      <c r="E14" s="1060">
        <v>643969.74996641709</v>
      </c>
      <c r="F14" s="1061">
        <v>677203.50617772201</v>
      </c>
      <c r="G14" s="1062">
        <v>5.1607635627353599E-2</v>
      </c>
      <c r="H14" s="750">
        <v>0.12424898475685664</v>
      </c>
      <c r="I14" s="748">
        <v>1803821.6234622691</v>
      </c>
      <c r="J14" s="749">
        <v>1972683.3760841952</v>
      </c>
      <c r="K14" s="750">
        <v>9.3613332064293342E-2</v>
      </c>
    </row>
    <row r="15" spans="1:11">
      <c r="A15" s="1063" t="s">
        <v>368</v>
      </c>
      <c r="B15" s="1053"/>
      <c r="C15" s="1053"/>
      <c r="D15" s="1064">
        <v>-517735.13041349954</v>
      </c>
      <c r="E15" s="751">
        <v>-691449.63336040499</v>
      </c>
      <c r="F15" s="752">
        <v>-517950.37798708328</v>
      </c>
      <c r="G15" s="1065">
        <v>-0.25092103170280877</v>
      </c>
      <c r="H15" s="753">
        <v>4.1574844150882306E-4</v>
      </c>
      <c r="I15" s="751">
        <v>-1236412.0144915259</v>
      </c>
      <c r="J15" s="752">
        <v>-1837190.7531952867</v>
      </c>
      <c r="K15" s="753">
        <v>0.48590496667959893</v>
      </c>
    </row>
    <row r="16" spans="1:11">
      <c r="A16" s="1063" t="s">
        <v>374</v>
      </c>
      <c r="B16" s="1053"/>
      <c r="C16" s="1053"/>
      <c r="D16" s="1064">
        <v>-123462.89508842182</v>
      </c>
      <c r="E16" s="751">
        <v>-144589.80331087208</v>
      </c>
      <c r="F16" s="752">
        <v>-149569.78000765044</v>
      </c>
      <c r="G16" s="1065">
        <v>3.4442101605679953E-2</v>
      </c>
      <c r="H16" s="753">
        <v>0.21145531133488604</v>
      </c>
      <c r="I16" s="751">
        <v>-398378.49462656025</v>
      </c>
      <c r="J16" s="752">
        <v>-436859.47669939091</v>
      </c>
      <c r="K16" s="753">
        <v>9.6594024506525322E-2</v>
      </c>
    </row>
    <row r="17" spans="1:11">
      <c r="A17" s="1063" t="s">
        <v>835</v>
      </c>
      <c r="B17" s="1053"/>
      <c r="C17" s="1053"/>
      <c r="D17" s="1064">
        <v>-26990.676190134895</v>
      </c>
      <c r="E17" s="751">
        <v>-31136.057694007504</v>
      </c>
      <c r="F17" s="752">
        <v>-35798.209527271902</v>
      </c>
      <c r="G17" s="1065">
        <v>0.14973481482730167</v>
      </c>
      <c r="H17" s="753">
        <v>0.32631762446752499</v>
      </c>
      <c r="I17" s="751">
        <v>-117254.68304644299</v>
      </c>
      <c r="J17" s="752">
        <v>-97151.812459481807</v>
      </c>
      <c r="K17" s="753">
        <v>-0.17144620636600683</v>
      </c>
    </row>
    <row r="18" spans="1:11">
      <c r="A18" s="1066" t="s">
        <v>836</v>
      </c>
      <c r="B18" s="1067"/>
      <c r="C18" s="1067"/>
      <c r="D18" s="1735">
        <v>-65827.912080863491</v>
      </c>
      <c r="E18" s="1068">
        <v>-223205.74439886748</v>
      </c>
      <c r="F18" s="755">
        <v>-26114.861344283607</v>
      </c>
      <c r="G18" s="1069">
        <v>-0.88300094419784969</v>
      </c>
      <c r="H18" s="756">
        <v>-0.60328589319065873</v>
      </c>
      <c r="I18" s="754">
        <v>51776.431297739895</v>
      </c>
      <c r="J18" s="755">
        <v>-398518.66626996425</v>
      </c>
      <c r="K18" s="756" t="s">
        <v>46</v>
      </c>
    </row>
    <row r="19" spans="1:11">
      <c r="A19" s="1063" t="s">
        <v>837</v>
      </c>
      <c r="B19" s="1053"/>
      <c r="C19" s="1053"/>
      <c r="D19" s="192" t="s">
        <v>454</v>
      </c>
      <c r="E19" s="44" t="s">
        <v>454</v>
      </c>
      <c r="F19" s="44" t="s">
        <v>454</v>
      </c>
      <c r="G19" s="1065">
        <v>0</v>
      </c>
      <c r="H19" s="753">
        <v>0</v>
      </c>
      <c r="I19" s="44" t="s">
        <v>454</v>
      </c>
      <c r="J19" s="758" t="s">
        <v>454</v>
      </c>
      <c r="K19" s="753">
        <v>0</v>
      </c>
    </row>
    <row r="20" spans="1:11">
      <c r="A20" s="1063" t="s">
        <v>838</v>
      </c>
      <c r="B20" s="1053"/>
      <c r="C20" s="1053"/>
      <c r="D20" s="1070">
        <v>149353.79185258399</v>
      </c>
      <c r="E20" s="751">
        <v>159184.34195965817</v>
      </c>
      <c r="F20" s="752">
        <v>182019.44206780283</v>
      </c>
      <c r="G20" s="1065">
        <v>0.14345066749047297</v>
      </c>
      <c r="H20" s="753">
        <v>0.21871322990889075</v>
      </c>
      <c r="I20" s="757">
        <v>422100.56266714254</v>
      </c>
      <c r="J20" s="758">
        <v>490660.51724353054</v>
      </c>
      <c r="K20" s="753">
        <v>0.16242564128125214</v>
      </c>
    </row>
    <row r="21" spans="1:11">
      <c r="A21" s="1063"/>
      <c r="B21" s="1053"/>
      <c r="C21" s="1053"/>
      <c r="D21" s="1070"/>
      <c r="E21" s="751"/>
      <c r="F21" s="752"/>
      <c r="G21" s="1065"/>
      <c r="H21" s="753"/>
      <c r="I21" s="757"/>
      <c r="J21" s="758"/>
      <c r="K21" s="753"/>
    </row>
    <row r="22" spans="1:11">
      <c r="A22" s="1063" t="s">
        <v>638</v>
      </c>
      <c r="B22" s="1053"/>
      <c r="C22" s="1053"/>
      <c r="D22" s="1064">
        <v>-105639.57176598729</v>
      </c>
      <c r="E22" s="751">
        <v>-103843.57297245643</v>
      </c>
      <c r="F22" s="752">
        <v>-111326.25029524096</v>
      </c>
      <c r="G22" s="1065">
        <v>7.2057202083842364E-2</v>
      </c>
      <c r="H22" s="753">
        <v>5.3830950222429896E-2</v>
      </c>
      <c r="I22" s="751">
        <v>-323725.54754227528</v>
      </c>
      <c r="J22" s="752">
        <v>-324005.75141291518</v>
      </c>
      <c r="K22" s="753">
        <v>8.6555995585513301E-4</v>
      </c>
    </row>
    <row r="23" spans="1:11">
      <c r="A23" s="1063"/>
      <c r="B23" s="1053"/>
      <c r="C23" s="1053"/>
      <c r="D23" s="1070"/>
      <c r="E23" s="751"/>
      <c r="F23" s="752"/>
      <c r="G23" s="1065"/>
      <c r="H23" s="753"/>
      <c r="I23" s="757"/>
      <c r="J23" s="758"/>
      <c r="K23" s="753"/>
    </row>
    <row r="24" spans="1:11">
      <c r="A24" s="1063" t="s">
        <v>825</v>
      </c>
      <c r="B24" s="1053"/>
      <c r="C24" s="1053"/>
      <c r="D24" s="1070">
        <v>9972.4838005540987</v>
      </c>
      <c r="E24" s="751">
        <v>10177.237323534002</v>
      </c>
      <c r="F24" s="752">
        <v>16412.996496284897</v>
      </c>
      <c r="G24" s="1065">
        <v>0.61271629760772384</v>
      </c>
      <c r="H24" s="753">
        <v>0.64582834372445364</v>
      </c>
      <c r="I24" s="757">
        <v>29746.131032109501</v>
      </c>
      <c r="J24" s="758">
        <v>29831.571929531998</v>
      </c>
      <c r="K24" s="753">
        <v>2.8723364840377297E-3</v>
      </c>
    </row>
    <row r="25" spans="1:11">
      <c r="A25" s="1063" t="s">
        <v>839</v>
      </c>
      <c r="B25" s="1053"/>
      <c r="C25" s="1053"/>
      <c r="D25" s="1064">
        <v>-1500.1906536521999</v>
      </c>
      <c r="E25" s="751">
        <v>-91.791065587199967</v>
      </c>
      <c r="F25" s="752">
        <v>546.9574662867999</v>
      </c>
      <c r="G25" s="1065" t="s">
        <v>46</v>
      </c>
      <c r="H25" s="753">
        <v>-1.364591970330729</v>
      </c>
      <c r="I25" s="757">
        <v>240.59180473929993</v>
      </c>
      <c r="J25" s="758">
        <v>1021.5932626562</v>
      </c>
      <c r="K25" s="753">
        <v>3.2461681675449263</v>
      </c>
    </row>
    <row r="26" spans="1:11">
      <c r="A26" s="1071" t="s">
        <v>840</v>
      </c>
      <c r="B26" s="1072"/>
      <c r="C26" s="1072"/>
      <c r="D26" s="1073">
        <v>9416.9519700000019</v>
      </c>
      <c r="E26" s="751">
        <v>8800.0267655764037</v>
      </c>
      <c r="F26" s="752">
        <v>12993.539572862999</v>
      </c>
      <c r="G26" s="1065">
        <v>0.47653409688372905</v>
      </c>
      <c r="H26" s="753">
        <v>0.37980310553320118</v>
      </c>
      <c r="I26" s="759">
        <v>43408.563320000001</v>
      </c>
      <c r="J26" s="760">
        <v>45170.866447861001</v>
      </c>
      <c r="K26" s="753">
        <v>4.0598052390483863E-2</v>
      </c>
    </row>
    <row r="27" spans="1:11">
      <c r="A27" s="1940" t="s">
        <v>841</v>
      </c>
      <c r="B27" s="1941"/>
      <c r="C27" s="1941"/>
      <c r="D27" s="1064">
        <v>-10566.006750000004</v>
      </c>
      <c r="E27" s="751">
        <v>-8878.5838000000003</v>
      </c>
      <c r="F27" s="752">
        <v>-10425.633119999999</v>
      </c>
      <c r="G27" s="1065">
        <v>0.17424505471244167</v>
      </c>
      <c r="H27" s="753">
        <v>-1.328540037133763E-2</v>
      </c>
      <c r="I27" s="751">
        <v>-34940.270750000003</v>
      </c>
      <c r="J27" s="752">
        <v>-33210.693579999999</v>
      </c>
      <c r="K27" s="753">
        <v>-4.9500966445716665E-2</v>
      </c>
    </row>
    <row r="28" spans="1:11">
      <c r="A28" s="1063" t="s">
        <v>49</v>
      </c>
      <c r="B28" s="1053"/>
      <c r="C28" s="1053"/>
      <c r="D28" s="1064">
        <v>85.633631813199827</v>
      </c>
      <c r="E28" s="751">
        <v>-2029.2844418777001</v>
      </c>
      <c r="F28" s="752">
        <v>-332.76077854489995</v>
      </c>
      <c r="G28" s="1065">
        <v>-0.836020632850762</v>
      </c>
      <c r="H28" s="753" t="s">
        <v>46</v>
      </c>
      <c r="I28" s="751">
        <v>-2588.7543239900001</v>
      </c>
      <c r="J28" s="752">
        <v>-3761.1052019423</v>
      </c>
      <c r="K28" s="753">
        <v>0.45286293376243481</v>
      </c>
    </row>
    <row r="29" spans="1:11">
      <c r="A29" s="1063"/>
      <c r="B29" s="1053"/>
      <c r="C29" s="1053"/>
      <c r="D29" s="1070"/>
      <c r="E29" s="751"/>
      <c r="F29" s="752"/>
      <c r="G29" s="1065"/>
      <c r="H29" s="753"/>
      <c r="I29" s="757"/>
      <c r="J29" s="758"/>
      <c r="K29" s="753"/>
    </row>
    <row r="30" spans="1:11">
      <c r="A30" s="1066" t="s">
        <v>842</v>
      </c>
      <c r="B30" s="1067"/>
      <c r="C30" s="1067"/>
      <c r="D30" s="1735">
        <v>-14704.819995551692</v>
      </c>
      <c r="E30" s="1068">
        <v>-159887.37063002022</v>
      </c>
      <c r="F30" s="755">
        <v>63773.430065168046</v>
      </c>
      <c r="G30" s="1069">
        <v>-1.3988647121650397</v>
      </c>
      <c r="H30" s="756" t="s">
        <v>46</v>
      </c>
      <c r="I30" s="754">
        <v>186017.70750546595</v>
      </c>
      <c r="J30" s="755">
        <v>-192811.66758124199</v>
      </c>
      <c r="K30" s="756">
        <v>-2.0365231900063945</v>
      </c>
    </row>
    <row r="31" spans="1:11">
      <c r="A31" s="1063" t="s">
        <v>51</v>
      </c>
      <c r="B31" s="1053"/>
      <c r="C31" s="1053"/>
      <c r="D31" s="1064">
        <v>1496.1732216872001</v>
      </c>
      <c r="E31" s="751">
        <v>-658.70123998040003</v>
      </c>
      <c r="F31" s="752">
        <v>-1244.8580435685999</v>
      </c>
      <c r="G31" s="1065">
        <v>0.88986746647940307</v>
      </c>
      <c r="H31" s="753">
        <v>-1.8320280202347172</v>
      </c>
      <c r="I31" s="751">
        <v>-2875.1204172421999</v>
      </c>
      <c r="J31" s="752">
        <v>-3633.4372971608</v>
      </c>
      <c r="K31" s="753">
        <v>0.26375134598570082</v>
      </c>
    </row>
    <row r="32" spans="1:11">
      <c r="A32" s="1063"/>
      <c r="B32" s="1053"/>
      <c r="C32" s="1053"/>
      <c r="D32" s="1070"/>
      <c r="E32" s="751"/>
      <c r="F32" s="752"/>
      <c r="G32" s="1065"/>
      <c r="H32" s="753"/>
      <c r="I32" s="757"/>
      <c r="J32" s="758"/>
      <c r="K32" s="753"/>
    </row>
    <row r="33" spans="1:11">
      <c r="A33" s="1074" t="s">
        <v>695</v>
      </c>
      <c r="B33" s="1075"/>
      <c r="C33" s="1075"/>
      <c r="D33" s="1736">
        <v>-13208.646773864491</v>
      </c>
      <c r="E33" s="1076">
        <v>-160546.07187000063</v>
      </c>
      <c r="F33" s="762">
        <v>62528.572021599444</v>
      </c>
      <c r="G33" s="1077">
        <v>-1.3894743190741587</v>
      </c>
      <c r="H33" s="763" t="s">
        <v>46</v>
      </c>
      <c r="I33" s="761">
        <v>183142.58708822375</v>
      </c>
      <c r="J33" s="762">
        <v>-196445.10487840278</v>
      </c>
      <c r="K33" s="763">
        <v>-2.072634759624592</v>
      </c>
    </row>
    <row r="34" spans="1:11">
      <c r="I34" s="1078"/>
      <c r="J34" s="1079"/>
      <c r="K34" s="1079"/>
    </row>
    <row r="35" spans="1:11">
      <c r="A35" s="1080" t="s">
        <v>843</v>
      </c>
      <c r="B35" s="1081"/>
      <c r="C35" s="1082"/>
      <c r="D35" s="1083"/>
      <c r="E35" s="1084"/>
      <c r="F35" s="1085"/>
      <c r="G35" s="1086"/>
      <c r="H35" s="1087"/>
      <c r="I35" s="1088"/>
      <c r="J35" s="1089"/>
      <c r="K35" s="1089"/>
    </row>
    <row r="36" spans="1:11">
      <c r="A36" s="1063" t="s">
        <v>844</v>
      </c>
      <c r="B36" s="1053"/>
      <c r="C36" s="1090"/>
      <c r="D36" s="1091">
        <v>0.12414277022313393</v>
      </c>
      <c r="E36" s="1092">
        <v>0.15481464203685188</v>
      </c>
      <c r="F36" s="1092">
        <v>0.16809239193888451</v>
      </c>
      <c r="G36" s="1093" t="s">
        <v>845</v>
      </c>
      <c r="H36" s="1094" t="s">
        <v>846</v>
      </c>
      <c r="I36" s="765">
        <v>0.14327693703669092</v>
      </c>
      <c r="J36" s="766">
        <v>0.16855671185968343</v>
      </c>
      <c r="K36" s="767" t="s">
        <v>847</v>
      </c>
    </row>
    <row r="37" spans="1:11" ht="16.5">
      <c r="A37" s="1063" t="s">
        <v>848</v>
      </c>
      <c r="B37" s="1053"/>
      <c r="C37" s="1090"/>
      <c r="D37" s="1091">
        <v>0.85951001350483525</v>
      </c>
      <c r="E37" s="1092">
        <v>1.0737299902619091</v>
      </c>
      <c r="F37" s="1092">
        <v>0.76483711803340082</v>
      </c>
      <c r="G37" s="1093" t="s">
        <v>849</v>
      </c>
      <c r="H37" s="1094" t="s">
        <v>850</v>
      </c>
      <c r="I37" s="765">
        <v>0.68544028877885788</v>
      </c>
      <c r="J37" s="766">
        <v>0.9313155752557396</v>
      </c>
      <c r="K37" s="767" t="s">
        <v>851</v>
      </c>
    </row>
    <row r="38" spans="1:11" ht="14.75" customHeight="1">
      <c r="A38" s="1063" t="s">
        <v>852</v>
      </c>
      <c r="B38" s="1095"/>
      <c r="C38" s="1096"/>
      <c r="D38" s="1097">
        <v>0.24977318224127826</v>
      </c>
      <c r="E38" s="1098">
        <v>0.27287906149946273</v>
      </c>
      <c r="F38" s="1099">
        <v>0.27372567897821143</v>
      </c>
      <c r="G38" s="1093" t="s">
        <v>313</v>
      </c>
      <c r="H38" s="1094" t="s">
        <v>853</v>
      </c>
      <c r="I38" s="768">
        <v>0.28585596877550062</v>
      </c>
      <c r="J38" s="769">
        <v>0.27070299047122948</v>
      </c>
      <c r="K38" s="770" t="s">
        <v>854</v>
      </c>
    </row>
    <row r="39" spans="1:11">
      <c r="A39" s="1063" t="s">
        <v>855</v>
      </c>
      <c r="B39" s="1053"/>
      <c r="C39" s="1090"/>
      <c r="D39" s="771">
        <v>0.17537591023176444</v>
      </c>
      <c r="E39" s="1100">
        <v>0.16125535862184809</v>
      </c>
      <c r="F39" s="1100">
        <v>0.16439113099633751</v>
      </c>
      <c r="G39" s="1093" t="s">
        <v>856</v>
      </c>
      <c r="H39" s="1101" t="s">
        <v>857</v>
      </c>
      <c r="I39" s="765">
        <v>0.17946649675975943</v>
      </c>
      <c r="J39" s="766">
        <v>0.16424620156533748</v>
      </c>
      <c r="K39" s="767" t="s">
        <v>854</v>
      </c>
    </row>
    <row r="40" spans="1:11" ht="16.5">
      <c r="A40" s="1102" t="s">
        <v>858</v>
      </c>
      <c r="B40" s="1103"/>
      <c r="C40" s="1104"/>
      <c r="D40" s="771">
        <v>-2.0815566002412522E-2</v>
      </c>
      <c r="E40" s="1100">
        <v>-0.28424066975240475</v>
      </c>
      <c r="F40" s="1100">
        <v>0.13136158389866201</v>
      </c>
      <c r="G40" s="1093" t="s">
        <v>859</v>
      </c>
      <c r="H40" s="1105" t="s">
        <v>860</v>
      </c>
      <c r="I40" s="771">
        <v>-2.0815566002412522E-2</v>
      </c>
      <c r="J40" s="766">
        <v>0.13136158389866201</v>
      </c>
      <c r="K40" s="767" t="s">
        <v>860</v>
      </c>
    </row>
    <row r="41" spans="1:11">
      <c r="A41" s="1063" t="s">
        <v>861</v>
      </c>
      <c r="B41" s="1053"/>
      <c r="C41" s="1090"/>
      <c r="D41" s="1106">
        <v>-1.5449634327847104E-2</v>
      </c>
      <c r="E41" s="1107">
        <v>-0.16976109583156798</v>
      </c>
      <c r="F41" s="1107">
        <v>5.6337070231899489E-2</v>
      </c>
      <c r="G41" s="1093" t="s">
        <v>862</v>
      </c>
      <c r="H41" s="1105" t="s">
        <v>863</v>
      </c>
      <c r="I41" s="772">
        <v>7.1007475366080028E-2</v>
      </c>
      <c r="J41" s="773">
        <v>-6.4113804939017541E-2</v>
      </c>
      <c r="K41" s="767" t="s">
        <v>864</v>
      </c>
    </row>
    <row r="42" spans="1:11" ht="16.5">
      <c r="A42" s="1063" t="s">
        <v>865</v>
      </c>
      <c r="B42" s="1053"/>
      <c r="C42" s="1090"/>
      <c r="D42" s="1108">
        <v>1.154472107329338</v>
      </c>
      <c r="E42" s="1107">
        <v>1.4330001006998776</v>
      </c>
      <c r="F42" s="1109">
        <v>0.95117536813778003</v>
      </c>
      <c r="G42" s="1093" t="s">
        <v>866</v>
      </c>
      <c r="H42" s="1105" t="s">
        <v>867</v>
      </c>
      <c r="I42" s="772">
        <v>1.154472107329338</v>
      </c>
      <c r="J42" s="773">
        <v>0.95117536813778003</v>
      </c>
      <c r="K42" s="773" t="s">
        <v>867</v>
      </c>
    </row>
    <row r="43" spans="1:11" ht="16.5">
      <c r="A43" s="1063" t="s">
        <v>868</v>
      </c>
      <c r="B43" s="1053"/>
      <c r="C43" s="1090"/>
      <c r="D43" s="1108">
        <v>0.84836279075777676</v>
      </c>
      <c r="E43" s="1109">
        <v>0.88855788417843451</v>
      </c>
      <c r="F43" s="1109">
        <v>0.9413334603012824</v>
      </c>
      <c r="G43" s="772" t="s">
        <v>869</v>
      </c>
      <c r="H43" s="1105" t="s">
        <v>870</v>
      </c>
      <c r="I43" s="772">
        <v>0.84836279075777676</v>
      </c>
      <c r="J43" s="773">
        <v>0.9413334603012824</v>
      </c>
      <c r="K43" s="773" t="s">
        <v>870</v>
      </c>
    </row>
    <row r="44" spans="1:11" ht="17" thickBot="1">
      <c r="A44" s="1110" t="s">
        <v>871</v>
      </c>
      <c r="B44" s="1111"/>
      <c r="C44" s="1112"/>
      <c r="D44" s="774">
        <v>1.3327996155936521</v>
      </c>
      <c r="E44" s="1113">
        <v>1.2152142151259282</v>
      </c>
      <c r="F44" s="1113">
        <v>1.1949377423033611</v>
      </c>
      <c r="G44" s="1114" t="s">
        <v>872</v>
      </c>
      <c r="H44" s="1115" t="s">
        <v>873</v>
      </c>
      <c r="I44" s="774">
        <v>1.3327996155936521</v>
      </c>
      <c r="J44" s="775">
        <v>1.1949377423033611</v>
      </c>
      <c r="K44" s="776" t="s">
        <v>873</v>
      </c>
    </row>
    <row r="46" spans="1:11" s="1116" customFormat="1" ht="14.4" customHeight="1">
      <c r="A46" s="1056" t="s">
        <v>874</v>
      </c>
      <c r="B46" s="1056"/>
      <c r="C46" s="1056"/>
      <c r="D46" s="1056"/>
      <c r="E46" s="1056"/>
      <c r="F46" s="1056"/>
      <c r="G46" s="1056"/>
      <c r="H46" s="1056"/>
    </row>
    <row r="47" spans="1:11" s="1118" customFormat="1">
      <c r="A47" s="1117" t="s">
        <v>875</v>
      </c>
      <c r="B47" s="1117"/>
      <c r="C47" s="1117"/>
      <c r="D47" s="1117"/>
      <c r="E47" s="1117"/>
      <c r="F47" s="1117"/>
      <c r="G47" s="1117"/>
      <c r="H47" s="1117"/>
      <c r="I47" s="1117"/>
      <c r="J47" s="1117"/>
      <c r="K47" s="1117"/>
    </row>
    <row r="48" spans="1:11" s="1118" customFormat="1">
      <c r="A48" s="1117" t="s">
        <v>876</v>
      </c>
      <c r="B48" s="1117"/>
      <c r="C48" s="1117"/>
      <c r="D48" s="1117"/>
      <c r="E48" s="1117"/>
      <c r="F48" s="1117"/>
      <c r="G48" s="1117"/>
      <c r="H48" s="1117"/>
      <c r="I48" s="1117"/>
      <c r="J48" s="1117"/>
      <c r="K48" s="1117"/>
    </row>
    <row r="49" spans="1:11" s="1118" customFormat="1">
      <c r="A49" s="1117" t="s">
        <v>877</v>
      </c>
      <c r="B49" s="1117"/>
      <c r="C49" s="1117"/>
      <c r="D49" s="1117"/>
      <c r="E49" s="1117"/>
      <c r="F49" s="1117"/>
      <c r="G49" s="1117"/>
      <c r="H49" s="1117"/>
      <c r="I49" s="1117"/>
      <c r="J49" s="1117"/>
      <c r="K49" s="1117"/>
    </row>
    <row r="50" spans="1:11" s="1118" customFormat="1">
      <c r="A50" s="1942" t="s">
        <v>878</v>
      </c>
      <c r="B50" s="1942"/>
      <c r="C50" s="1942"/>
      <c r="D50" s="1942"/>
      <c r="E50" s="1942"/>
      <c r="F50" s="1117"/>
      <c r="G50" s="1117"/>
      <c r="H50" s="1117"/>
      <c r="I50" s="1117"/>
      <c r="J50" s="1117"/>
      <c r="K50" s="1117"/>
    </row>
    <row r="51" spans="1:11" s="1118" customFormat="1" ht="27.65" customHeight="1">
      <c r="A51" s="1942"/>
      <c r="B51" s="1942"/>
      <c r="C51" s="1942"/>
      <c r="D51" s="1942"/>
      <c r="E51" s="1942"/>
      <c r="F51" s="1117"/>
      <c r="G51" s="1117"/>
      <c r="H51" s="1117"/>
      <c r="I51" s="1117"/>
      <c r="J51" s="1117"/>
      <c r="K51" s="1117"/>
    </row>
    <row r="52" spans="1:11" s="1118" customFormat="1">
      <c r="A52" s="1117" t="s">
        <v>879</v>
      </c>
      <c r="B52" s="1117"/>
      <c r="C52" s="1117"/>
      <c r="D52" s="1117"/>
      <c r="E52" s="1117"/>
      <c r="F52" s="1117"/>
      <c r="G52" s="1117"/>
      <c r="H52" s="1117"/>
      <c r="I52" s="1117"/>
      <c r="J52" s="1117"/>
      <c r="K52" s="1117"/>
    </row>
    <row r="53" spans="1:11" s="1118" customFormat="1">
      <c r="A53" s="1117" t="s">
        <v>880</v>
      </c>
      <c r="B53" s="1117"/>
      <c r="C53" s="1117"/>
      <c r="D53" s="1117"/>
      <c r="E53" s="1117"/>
      <c r="F53" s="1117"/>
      <c r="G53" s="1117"/>
      <c r="H53" s="1117"/>
      <c r="I53" s="1117"/>
      <c r="J53" s="1117"/>
      <c r="K53" s="1117"/>
    </row>
    <row r="54" spans="1:11">
      <c r="A54" s="1117" t="s">
        <v>881</v>
      </c>
    </row>
    <row r="57" spans="1:11">
      <c r="A57" s="1938" t="s">
        <v>882</v>
      </c>
      <c r="B57" s="1938"/>
      <c r="C57" s="1938"/>
      <c r="D57" s="1938"/>
      <c r="E57" s="1938"/>
      <c r="F57" s="1938"/>
      <c r="G57" s="1938"/>
      <c r="H57" s="1938"/>
      <c r="I57" s="1938"/>
    </row>
    <row r="58" spans="1:11" ht="14.5" thickBot="1">
      <c r="A58" s="1939" t="s">
        <v>883</v>
      </c>
      <c r="B58" s="1939"/>
      <c r="C58" s="1939"/>
      <c r="D58" s="1939"/>
      <c r="E58" s="1939"/>
      <c r="F58" s="1939"/>
      <c r="G58" s="1939"/>
      <c r="H58" s="1939"/>
      <c r="I58" s="1939"/>
    </row>
    <row r="59" spans="1:11" ht="27.65" customHeight="1">
      <c r="A59" s="1119"/>
      <c r="B59" s="1933" t="s">
        <v>28</v>
      </c>
      <c r="C59" s="1934"/>
      <c r="D59" s="1935"/>
      <c r="E59" s="1936" t="s">
        <v>832</v>
      </c>
      <c r="F59" s="1937"/>
      <c r="G59" s="1892" t="s">
        <v>30</v>
      </c>
      <c r="H59" s="1894"/>
      <c r="I59" s="907" t="s">
        <v>29</v>
      </c>
    </row>
    <row r="60" spans="1:11" ht="14.5" thickBot="1">
      <c r="A60" s="1119"/>
      <c r="B60" s="514" t="s">
        <v>33</v>
      </c>
      <c r="C60" s="622" t="s">
        <v>34</v>
      </c>
      <c r="D60" s="515" t="s">
        <v>35</v>
      </c>
      <c r="E60" s="623" t="s">
        <v>36</v>
      </c>
      <c r="F60" s="624" t="s">
        <v>37</v>
      </c>
      <c r="G60" s="716" t="s">
        <v>38</v>
      </c>
      <c r="H60" s="717" t="s">
        <v>39</v>
      </c>
      <c r="I60" s="1161" t="s">
        <v>40</v>
      </c>
    </row>
    <row r="61" spans="1:11">
      <c r="A61" s="1120" t="s">
        <v>884</v>
      </c>
      <c r="B61" s="1121"/>
      <c r="C61" s="1121"/>
      <c r="D61" s="1121"/>
      <c r="E61" s="1122"/>
      <c r="F61" s="1123"/>
      <c r="G61" s="777"/>
      <c r="H61" s="778"/>
      <c r="I61" s="779"/>
    </row>
    <row r="62" spans="1:11">
      <c r="A62" s="1124" t="s">
        <v>367</v>
      </c>
      <c r="B62" s="1125">
        <v>285898.76141000004</v>
      </c>
      <c r="C62" s="1126">
        <v>288351.53161000006</v>
      </c>
      <c r="D62" s="1126">
        <v>301597.9855200001</v>
      </c>
      <c r="E62" s="1127">
        <v>4.593855921638057E-2</v>
      </c>
      <c r="F62" s="1128">
        <v>5.4911829742019025E-2</v>
      </c>
      <c r="G62" s="780">
        <v>830769.70393000008</v>
      </c>
      <c r="H62" s="781">
        <v>867893.97907000012</v>
      </c>
      <c r="I62" s="782">
        <v>4.4686602032286027E-2</v>
      </c>
    </row>
    <row r="63" spans="1:11" ht="14.5" thickBot="1">
      <c r="A63" s="1124" t="s">
        <v>885</v>
      </c>
      <c r="B63" s="1129">
        <v>-243095.79744999995</v>
      </c>
      <c r="C63" s="1130">
        <v>-273350.19080999994</v>
      </c>
      <c r="D63" s="1131">
        <v>-259819.97405999998</v>
      </c>
      <c r="E63" s="1127">
        <v>4.9497740279261571E-2</v>
      </c>
      <c r="F63" s="1128">
        <v>-6.8796650478665233E-2</v>
      </c>
      <c r="G63" s="780">
        <v>-630784.61425999994</v>
      </c>
      <c r="H63" s="781">
        <v>-748808.52308999992</v>
      </c>
      <c r="I63" s="782">
        <v>0.18710651173453052</v>
      </c>
    </row>
    <row r="64" spans="1:11" ht="14.5" thickBot="1">
      <c r="A64" s="1124" t="s">
        <v>374</v>
      </c>
      <c r="B64" s="1132">
        <v>-12185.044130000002</v>
      </c>
      <c r="C64" s="1133">
        <v>-12231.049639999997</v>
      </c>
      <c r="D64" s="1134">
        <v>-12836.228519999993</v>
      </c>
      <c r="E64" s="1127">
        <v>-4.9478899833816481E-2</v>
      </c>
      <c r="F64" s="1128">
        <v>-5.3441282858939454E-2</v>
      </c>
      <c r="G64" s="780">
        <v>-35757.69296</v>
      </c>
      <c r="H64" s="781">
        <v>-37376.715929999991</v>
      </c>
      <c r="I64" s="782">
        <v>4.5277612619222918E-2</v>
      </c>
    </row>
    <row r="65" spans="1:9">
      <c r="A65" s="1124" t="s">
        <v>835</v>
      </c>
      <c r="B65" s="1135">
        <v>-2646.3235599999989</v>
      </c>
      <c r="C65" s="1136">
        <v>-2412.4522699999998</v>
      </c>
      <c r="D65" s="751">
        <v>-2566.1431099999991</v>
      </c>
      <c r="E65" s="1127">
        <v>-6.3707308082824543E-2</v>
      </c>
      <c r="F65" s="1128">
        <v>3.029880820771591E-2</v>
      </c>
      <c r="G65" s="780">
        <v>-8421.1224899999997</v>
      </c>
      <c r="H65" s="781">
        <v>-7855.606319999999</v>
      </c>
      <c r="I65" s="782">
        <v>-6.7154488094852582E-2</v>
      </c>
    </row>
    <row r="66" spans="1:9">
      <c r="A66" s="1137" t="s">
        <v>886</v>
      </c>
      <c r="B66" s="1138">
        <v>27971.596270000082</v>
      </c>
      <c r="C66" s="1139">
        <v>357.83889000012459</v>
      </c>
      <c r="D66" s="1140">
        <v>26375.639830000131</v>
      </c>
      <c r="E66" s="1141" t="s">
        <v>46</v>
      </c>
      <c r="F66" s="1142">
        <v>-5.7056323300062606E-2</v>
      </c>
      <c r="G66" s="783">
        <v>155806.27422000011</v>
      </c>
      <c r="H66" s="784">
        <v>73853.133730000205</v>
      </c>
      <c r="I66" s="785">
        <v>-0.52599384010865435</v>
      </c>
    </row>
    <row r="67" spans="1:9">
      <c r="A67" s="1143"/>
      <c r="B67" s="1125"/>
      <c r="C67" s="1144"/>
      <c r="D67" s="1126"/>
      <c r="E67" s="1127"/>
      <c r="F67" s="1128"/>
      <c r="G67" s="780"/>
      <c r="H67" s="781"/>
      <c r="I67" s="782"/>
    </row>
    <row r="68" spans="1:9">
      <c r="A68" s="1124" t="s">
        <v>838</v>
      </c>
      <c r="B68" s="1145">
        <v>1657.9330900000004</v>
      </c>
      <c r="C68" s="1144">
        <v>1903.6860799999984</v>
      </c>
      <c r="D68" s="1126">
        <v>1774.5870600000017</v>
      </c>
      <c r="E68" s="1127">
        <v>-6.7815288117249239E-2</v>
      </c>
      <c r="F68" s="1128">
        <v>7.0361084354737757E-2</v>
      </c>
      <c r="G68" s="780">
        <v>4180.3071599999994</v>
      </c>
      <c r="H68" s="781">
        <v>4866.0013500000005</v>
      </c>
      <c r="I68" s="782">
        <v>0.16402961881872846</v>
      </c>
    </row>
    <row r="69" spans="1:9">
      <c r="A69" s="1124" t="s">
        <v>638</v>
      </c>
      <c r="B69" s="1135">
        <v>-18340.132260000013</v>
      </c>
      <c r="C69" s="1146">
        <v>-19179.398680000002</v>
      </c>
      <c r="D69" s="751">
        <v>-22725.320550000011</v>
      </c>
      <c r="E69" s="1127">
        <v>-0.18488180621103867</v>
      </c>
      <c r="F69" s="1128">
        <v>-0.23910341691287207</v>
      </c>
      <c r="G69" s="780">
        <v>-57765.807840000001</v>
      </c>
      <c r="H69" s="781">
        <v>-62613.25319000001</v>
      </c>
      <c r="I69" s="782">
        <v>8.3915477533465621E-2</v>
      </c>
    </row>
    <row r="70" spans="1:9">
      <c r="A70" s="1124" t="s">
        <v>825</v>
      </c>
      <c r="B70" s="1145">
        <v>513.20800000000031</v>
      </c>
      <c r="C70" s="1144">
        <v>-12.679209999998875</v>
      </c>
      <c r="D70" s="1126">
        <v>-7.8587500000002706</v>
      </c>
      <c r="E70" s="1127">
        <v>0.38018614724411315</v>
      </c>
      <c r="F70" s="1128">
        <v>-1.0153129920032429</v>
      </c>
      <c r="G70" s="780">
        <v>918.77184999999918</v>
      </c>
      <c r="H70" s="781">
        <v>-437.59795999999966</v>
      </c>
      <c r="I70" s="782">
        <v>-1.4762857721424529</v>
      </c>
    </row>
    <row r="71" spans="1:9" ht="14.5" thickBot="1">
      <c r="A71" s="1124" t="s">
        <v>839</v>
      </c>
      <c r="B71" s="1129">
        <v>775.86293000000114</v>
      </c>
      <c r="C71" s="1147">
        <v>3005.2927600000016</v>
      </c>
      <c r="D71" s="1131">
        <v>5087.0042599999942</v>
      </c>
      <c r="E71" s="1127">
        <v>0.69268176721657948</v>
      </c>
      <c r="F71" s="1128" t="s">
        <v>46</v>
      </c>
      <c r="G71" s="780">
        <v>3080.724220000001</v>
      </c>
      <c r="H71" s="781">
        <v>9477.2854499999958</v>
      </c>
      <c r="I71" s="782">
        <v>2.0763173764381913</v>
      </c>
    </row>
    <row r="72" spans="1:9">
      <c r="A72" s="1124" t="s">
        <v>49</v>
      </c>
      <c r="B72" s="1135">
        <v>-3655.0303399999975</v>
      </c>
      <c r="C72" s="1146">
        <v>3502.82521</v>
      </c>
      <c r="D72" s="751">
        <v>-8175.33133</v>
      </c>
      <c r="E72" s="1127" t="s">
        <v>46</v>
      </c>
      <c r="F72" s="1128">
        <v>1.2367341908302754</v>
      </c>
      <c r="G72" s="780">
        <v>-33178.906649999997</v>
      </c>
      <c r="H72" s="781">
        <v>-13317.87313</v>
      </c>
      <c r="I72" s="782">
        <v>-0.59860421952752918</v>
      </c>
    </row>
    <row r="73" spans="1:9">
      <c r="A73" s="1148"/>
      <c r="B73" s="1149"/>
      <c r="C73" s="1150"/>
      <c r="D73" s="1150"/>
      <c r="E73" s="1127"/>
      <c r="F73" s="1128"/>
      <c r="G73" s="780"/>
      <c r="H73" s="781"/>
      <c r="I73" s="782"/>
    </row>
    <row r="74" spans="1:9">
      <c r="A74" s="1137" t="s">
        <v>887</v>
      </c>
      <c r="B74" s="1138">
        <v>8923.4376900000716</v>
      </c>
      <c r="C74" s="1140">
        <v>-10422.434949999875</v>
      </c>
      <c r="D74" s="1140">
        <v>2328.7205200001163</v>
      </c>
      <c r="E74" s="1141">
        <v>-1.2234334424893814</v>
      </c>
      <c r="F74" s="1142">
        <v>-0.73903325143293541</v>
      </c>
      <c r="G74" s="783">
        <v>73041.362960000115</v>
      </c>
      <c r="H74" s="784">
        <v>11827.696250000197</v>
      </c>
      <c r="I74" s="785">
        <v>-0.8380685166502515</v>
      </c>
    </row>
    <row r="75" spans="1:9">
      <c r="A75" s="1151"/>
      <c r="B75" s="1152"/>
      <c r="C75" s="1152"/>
      <c r="D75" s="1152"/>
      <c r="E75" s="1127"/>
      <c r="F75" s="1128"/>
      <c r="G75" s="780"/>
      <c r="H75" s="781"/>
      <c r="I75" s="782"/>
    </row>
    <row r="76" spans="1:9">
      <c r="A76" s="1137" t="s">
        <v>888</v>
      </c>
      <c r="B76" s="1140">
        <v>9936.3903100000007</v>
      </c>
      <c r="C76" s="1140">
        <v>27938.972830000002</v>
      </c>
      <c r="D76" s="1140">
        <v>23575.136750000005</v>
      </c>
      <c r="E76" s="1141">
        <v>-0.15619171494072415</v>
      </c>
      <c r="F76" s="1142">
        <v>1.3726057466033663</v>
      </c>
      <c r="G76" s="783">
        <v>13532.36096</v>
      </c>
      <c r="H76" s="784">
        <v>78263.761670000007</v>
      </c>
      <c r="I76" s="785">
        <v>4.7834521190602359</v>
      </c>
    </row>
    <row r="77" spans="1:9">
      <c r="A77" s="1153"/>
      <c r="B77" s="1152"/>
      <c r="C77" s="1152"/>
      <c r="D77" s="1152"/>
      <c r="E77" s="1127"/>
      <c r="F77" s="1128"/>
      <c r="G77" s="780"/>
      <c r="H77" s="781"/>
      <c r="I77" s="782"/>
    </row>
    <row r="78" spans="1:9" ht="14.5" thickBot="1">
      <c r="A78" s="1154" t="s">
        <v>695</v>
      </c>
      <c r="B78" s="1155">
        <v>18859.828000000074</v>
      </c>
      <c r="C78" s="1155">
        <v>17516.537880000127</v>
      </c>
      <c r="D78" s="1155">
        <v>25903.85727000012</v>
      </c>
      <c r="E78" s="1156">
        <v>0.47882289568056646</v>
      </c>
      <c r="F78" s="1157">
        <v>0.37349382348555982</v>
      </c>
      <c r="G78" s="786">
        <v>86573.72392000012</v>
      </c>
      <c r="H78" s="787">
        <v>90091.457920000204</v>
      </c>
      <c r="I78" s="788">
        <v>4.0632813753636254E-2</v>
      </c>
    </row>
  </sheetData>
  <mergeCells count="16">
    <mergeCell ref="G59:H59"/>
    <mergeCell ref="I4:J4"/>
    <mergeCell ref="B59:D59"/>
    <mergeCell ref="E59:F59"/>
    <mergeCell ref="A57:I57"/>
    <mergeCell ref="A58:I58"/>
    <mergeCell ref="A27:C27"/>
    <mergeCell ref="I12:J12"/>
    <mergeCell ref="A50:E51"/>
    <mergeCell ref="A1:H1"/>
    <mergeCell ref="A2:H2"/>
    <mergeCell ref="D12:F12"/>
    <mergeCell ref="G12:H12"/>
    <mergeCell ref="D4:F4"/>
    <mergeCell ref="G4:H4"/>
    <mergeCell ref="A3:C3"/>
  </mergeCells>
  <hyperlinks>
    <hyperlink ref="A3" location="Index!A1" display="Back to index" xr:uid="{F210CF7D-F27F-499A-9E15-5AF53F1AB527}"/>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857025-115C-9847-AAD6-1C8AD7A0D2D0}">
  <sheetPr>
    <tabColor theme="2" tint="-9.9978637043366805E-2"/>
  </sheetPr>
  <dimension ref="A1:I60"/>
  <sheetViews>
    <sheetView showGridLines="0" zoomScale="60" zoomScaleNormal="60" workbookViewId="0">
      <selection activeCell="A2" sqref="A2"/>
    </sheetView>
  </sheetViews>
  <sheetFormatPr baseColWidth="10" defaultColWidth="11.453125" defaultRowHeight="14"/>
  <cols>
    <col min="1" max="1" width="50.54296875" style="936" customWidth="1"/>
    <col min="2" max="2" width="12.08984375" style="936" customWidth="1"/>
    <col min="3" max="3" width="11.6328125" style="936" customWidth="1"/>
    <col min="4" max="4" width="11.90625" style="936" customWidth="1"/>
    <col min="5" max="8" width="11.453125" style="936"/>
    <col min="9" max="9" width="18.6328125" style="936" bestFit="1" customWidth="1"/>
    <col min="10" max="16384" width="11.453125" style="936"/>
  </cols>
  <sheetData>
    <row r="1" spans="1:9" s="926" customFormat="1">
      <c r="A1" s="924"/>
      <c r="B1" s="1946" t="s">
        <v>28</v>
      </c>
      <c r="C1" s="1947"/>
      <c r="D1" s="1948"/>
      <c r="E1" s="1949" t="s">
        <v>29</v>
      </c>
      <c r="F1" s="1950"/>
      <c r="G1" s="1943" t="s">
        <v>30</v>
      </c>
      <c r="H1" s="1944"/>
      <c r="I1" s="925" t="s">
        <v>29</v>
      </c>
    </row>
    <row r="2" spans="1:9" s="926" customFormat="1" ht="14.5" thickBot="1">
      <c r="A2" s="927" t="s">
        <v>32</v>
      </c>
      <c r="B2" s="514" t="s">
        <v>33</v>
      </c>
      <c r="C2" s="622" t="s">
        <v>34</v>
      </c>
      <c r="D2" s="515" t="s">
        <v>35</v>
      </c>
      <c r="E2" s="623" t="s">
        <v>36</v>
      </c>
      <c r="F2" s="624" t="s">
        <v>37</v>
      </c>
      <c r="G2" s="716" t="s">
        <v>38</v>
      </c>
      <c r="H2" s="717" t="s">
        <v>39</v>
      </c>
      <c r="I2" s="1161" t="s">
        <v>40</v>
      </c>
    </row>
    <row r="3" spans="1:9">
      <c r="A3" s="930" t="s">
        <v>889</v>
      </c>
      <c r="B3" s="931">
        <v>89242.011529999989</v>
      </c>
      <c r="C3" s="931">
        <v>97331.346209999989</v>
      </c>
      <c r="D3" s="931">
        <v>94620.461300000024</v>
      </c>
      <c r="E3" s="932">
        <v>-2.7852125913793713E-2</v>
      </c>
      <c r="F3" s="933">
        <v>6.026813692105093E-2</v>
      </c>
      <c r="G3" s="931">
        <v>264771.03134999995</v>
      </c>
      <c r="H3" s="934">
        <v>289551.97980999999</v>
      </c>
      <c r="I3" s="935">
        <v>9.3593881225027875E-2</v>
      </c>
    </row>
    <row r="4" spans="1:9">
      <c r="A4" s="930" t="s">
        <v>890</v>
      </c>
      <c r="B4" s="934">
        <v>-36957.655129999999</v>
      </c>
      <c r="C4" s="934">
        <v>-38412.046159999998</v>
      </c>
      <c r="D4" s="934">
        <v>-42006.279790000001</v>
      </c>
      <c r="E4" s="937">
        <v>9.3570480859799243E-2</v>
      </c>
      <c r="F4" s="938">
        <v>0.13660565428843552</v>
      </c>
      <c r="G4" s="934">
        <v>-102893.26811</v>
      </c>
      <c r="H4" s="934">
        <v>-119295.92216</v>
      </c>
      <c r="I4" s="939">
        <v>0.15941425859332625</v>
      </c>
    </row>
    <row r="5" spans="1:9">
      <c r="A5" s="930" t="s">
        <v>726</v>
      </c>
      <c r="B5" s="934">
        <v>-5982.1657900000009</v>
      </c>
      <c r="C5" s="934">
        <v>-5541.2894800000004</v>
      </c>
      <c r="D5" s="934">
        <v>-5845.0062500000004</v>
      </c>
      <c r="E5" s="937">
        <v>5.4809764242816694E-2</v>
      </c>
      <c r="F5" s="938">
        <v>-2.2928074014478383E-2</v>
      </c>
      <c r="G5" s="934">
        <v>-18208.151530000003</v>
      </c>
      <c r="H5" s="934">
        <v>-17309.582450000002</v>
      </c>
      <c r="I5" s="939">
        <v>-4.9349824364077088E-2</v>
      </c>
    </row>
    <row r="6" spans="1:9">
      <c r="A6" s="940" t="s">
        <v>691</v>
      </c>
      <c r="B6" s="941">
        <v>46302.190609999991</v>
      </c>
      <c r="C6" s="941">
        <v>53378.010569999991</v>
      </c>
      <c r="D6" s="941">
        <v>46769.175260000025</v>
      </c>
      <c r="E6" s="942">
        <v>-0.12381194502056481</v>
      </c>
      <c r="F6" s="943">
        <v>1.0085584371880119E-2</v>
      </c>
      <c r="G6" s="941">
        <v>143669.61170999997</v>
      </c>
      <c r="H6" s="941">
        <v>152946.47519999999</v>
      </c>
      <c r="I6" s="944">
        <v>6.4570812015038781E-2</v>
      </c>
    </row>
    <row r="7" spans="1:9">
      <c r="A7" s="930" t="s">
        <v>891</v>
      </c>
      <c r="B7" s="934">
        <v>4854.7411799999991</v>
      </c>
      <c r="C7" s="934">
        <v>6577.3715999999995</v>
      </c>
      <c r="D7" s="934">
        <v>-2371.4753900000001</v>
      </c>
      <c r="E7" s="937">
        <v>-1.3605506172100723</v>
      </c>
      <c r="F7" s="938">
        <v>-1.4884864716928123</v>
      </c>
      <c r="G7" s="934">
        <v>-16058.158669999995</v>
      </c>
      <c r="H7" s="934">
        <v>2651.8913399999997</v>
      </c>
      <c r="I7" s="939">
        <v>-1.1651429279344641</v>
      </c>
    </row>
    <row r="8" spans="1:9">
      <c r="A8" s="930" t="s">
        <v>892</v>
      </c>
      <c r="B8" s="934">
        <v>-12917.797570000004</v>
      </c>
      <c r="C8" s="934">
        <v>-16133.630580000001</v>
      </c>
      <c r="D8" s="934">
        <v>-13591.792899999997</v>
      </c>
      <c r="E8" s="937">
        <v>-0.15754901957101863</v>
      </c>
      <c r="F8" s="938">
        <v>5.2175715430412328E-2</v>
      </c>
      <c r="G8" s="934">
        <v>-41832.175649999997</v>
      </c>
      <c r="H8" s="934">
        <v>-45952.816869999995</v>
      </c>
      <c r="I8" s="939">
        <v>9.8504109718711153E-2</v>
      </c>
    </row>
    <row r="9" spans="1:9">
      <c r="A9" s="940" t="s">
        <v>893</v>
      </c>
      <c r="B9" s="941">
        <v>38239.134219999985</v>
      </c>
      <c r="C9" s="941">
        <v>43821.751589999985</v>
      </c>
      <c r="D9" s="941">
        <v>30805.906970000029</v>
      </c>
      <c r="E9" s="942">
        <v>-0.29701789973566783</v>
      </c>
      <c r="F9" s="943">
        <v>-0.19438795887047566</v>
      </c>
      <c r="G9" s="904">
        <v>85779.277389999974</v>
      </c>
      <c r="H9" s="904">
        <v>109645.54966999999</v>
      </c>
      <c r="I9" s="944">
        <v>0.27822888005328794</v>
      </c>
    </row>
    <row r="10" spans="1:9">
      <c r="A10" s="930" t="s">
        <v>894</v>
      </c>
      <c r="B10" s="1378">
        <v>-201.92202</v>
      </c>
      <c r="C10" s="1378">
        <v>479.30450000000002</v>
      </c>
      <c r="D10" s="1378">
        <v>891.18045000000006</v>
      </c>
      <c r="E10" s="937">
        <v>0.85932001472967601</v>
      </c>
      <c r="F10" s="938">
        <v>-5.4134881871724545</v>
      </c>
      <c r="G10" s="1377">
        <v>-588.9914</v>
      </c>
      <c r="H10" s="1378">
        <v>948.25683000000004</v>
      </c>
      <c r="I10" s="939">
        <v>-2.6099671913715552</v>
      </c>
    </row>
    <row r="11" spans="1:9" ht="14.5" thickBot="1">
      <c r="A11" s="945" t="s">
        <v>895</v>
      </c>
      <c r="B11" s="946">
        <v>38037.212199999987</v>
      </c>
      <c r="C11" s="946">
        <v>44301.056089999984</v>
      </c>
      <c r="D11" s="946">
        <v>31697.087420000029</v>
      </c>
      <c r="E11" s="942">
        <v>-0.28450718295280164</v>
      </c>
      <c r="F11" s="943">
        <v>-0.16668216236940625</v>
      </c>
      <c r="G11" s="941">
        <v>85190.285989999975</v>
      </c>
      <c r="H11" s="947">
        <v>110593.80649999999</v>
      </c>
      <c r="I11" s="944">
        <v>0.29819738500445925</v>
      </c>
    </row>
    <row r="12" spans="1:9" ht="17" thickBot="1">
      <c r="A12" s="948" t="s">
        <v>896</v>
      </c>
      <c r="B12" s="949">
        <v>0.24640000000000001</v>
      </c>
      <c r="C12" s="949">
        <v>0.28488554231252422</v>
      </c>
      <c r="D12" s="950">
        <v>0.21429263946295243</v>
      </c>
      <c r="E12" s="951" t="s">
        <v>897</v>
      </c>
      <c r="F12" s="952" t="s">
        <v>898</v>
      </c>
      <c r="G12" s="953">
        <v>0.17024657940627333</v>
      </c>
      <c r="H12" s="950">
        <v>0.23799561635337732</v>
      </c>
      <c r="I12" s="954" t="s">
        <v>899</v>
      </c>
    </row>
    <row r="13" spans="1:9">
      <c r="A13" s="955"/>
      <c r="B13" s="956"/>
      <c r="C13" s="956"/>
      <c r="D13" s="956"/>
      <c r="E13" s="957"/>
      <c r="F13" s="957"/>
      <c r="G13" s="956"/>
      <c r="H13" s="956"/>
      <c r="I13" s="957"/>
    </row>
    <row r="14" spans="1:9">
      <c r="A14" s="958" t="s">
        <v>900</v>
      </c>
      <c r="B14" s="959"/>
      <c r="C14" s="960"/>
      <c r="D14" s="960"/>
      <c r="E14" s="957"/>
      <c r="F14" s="957"/>
    </row>
    <row r="15" spans="1:9" ht="14.5" thickBot="1">
      <c r="A15" s="961" t="s">
        <v>901</v>
      </c>
      <c r="B15" s="962"/>
      <c r="C15" s="962"/>
      <c r="D15" s="962"/>
      <c r="E15" s="962"/>
      <c r="F15" s="962"/>
    </row>
    <row r="16" spans="1:9">
      <c r="A16" s="963"/>
      <c r="B16" s="1946" t="s">
        <v>28</v>
      </c>
      <c r="C16" s="1947"/>
      <c r="D16" s="1948"/>
      <c r="E16" s="1951" t="s">
        <v>29</v>
      </c>
      <c r="F16" s="1950"/>
    </row>
    <row r="17" spans="1:6" ht="14.5" thickBot="1">
      <c r="A17" s="964"/>
      <c r="B17" s="514" t="s">
        <v>33</v>
      </c>
      <c r="C17" s="622" t="s">
        <v>34</v>
      </c>
      <c r="D17" s="515" t="s">
        <v>35</v>
      </c>
      <c r="E17" s="928" t="s">
        <v>36</v>
      </c>
      <c r="F17" s="929" t="s">
        <v>37</v>
      </c>
    </row>
    <row r="18" spans="1:6">
      <c r="A18" s="965" t="s">
        <v>780</v>
      </c>
      <c r="B18" s="934">
        <v>1015828.0855800001</v>
      </c>
      <c r="C18" s="934">
        <v>867604.77676000004</v>
      </c>
      <c r="D18" s="676">
        <v>796553.35829999985</v>
      </c>
      <c r="E18" s="966">
        <v>-8.1893761264588694E-2</v>
      </c>
      <c r="F18" s="933">
        <v>-0.2158581066941091</v>
      </c>
    </row>
    <row r="19" spans="1:6">
      <c r="A19" s="967" t="s">
        <v>782</v>
      </c>
      <c r="B19" s="934">
        <v>379393.58747000003</v>
      </c>
      <c r="C19" s="934">
        <v>223284.20356999998</v>
      </c>
      <c r="D19" s="676">
        <v>257554.24326000002</v>
      </c>
      <c r="E19" s="968">
        <v>0.15348170243156645</v>
      </c>
      <c r="F19" s="938">
        <v>-0.32114233933812675</v>
      </c>
    </row>
    <row r="20" spans="1:6" ht="14.5" thickBot="1">
      <c r="A20" s="969" t="s">
        <v>902</v>
      </c>
      <c r="B20" s="970">
        <v>636434.49814000004</v>
      </c>
      <c r="C20" s="970">
        <v>644320.57323999982</v>
      </c>
      <c r="D20" s="971">
        <v>538999.11517999996</v>
      </c>
      <c r="E20" s="972">
        <v>-0.163461268247862</v>
      </c>
      <c r="F20" s="973">
        <v>-0.15309569679952617</v>
      </c>
    </row>
    <row r="21" spans="1:6">
      <c r="B21" s="974"/>
      <c r="C21" s="974"/>
      <c r="D21" s="974"/>
      <c r="E21" s="975"/>
      <c r="F21" s="975"/>
    </row>
    <row r="22" spans="1:6">
      <c r="B22" s="974"/>
      <c r="C22" s="974"/>
      <c r="D22" s="974"/>
      <c r="E22" s="975"/>
      <c r="F22" s="975"/>
    </row>
    <row r="24" spans="1:6" ht="14.5" thickBot="1">
      <c r="B24" s="976"/>
      <c r="C24" s="958"/>
      <c r="D24" s="958"/>
      <c r="E24" s="958"/>
    </row>
    <row r="25" spans="1:6" ht="14.5" thickBot="1">
      <c r="A25" s="977" t="s">
        <v>903</v>
      </c>
      <c r="B25" s="978" t="s">
        <v>177</v>
      </c>
      <c r="C25" s="979" t="s">
        <v>904</v>
      </c>
      <c r="D25" s="978" t="s">
        <v>39</v>
      </c>
      <c r="E25" s="979" t="s">
        <v>904</v>
      </c>
    </row>
    <row r="26" spans="1:6">
      <c r="A26" s="967" t="s">
        <v>905</v>
      </c>
      <c r="B26" s="980">
        <v>1174.7692925450001</v>
      </c>
      <c r="C26" s="981">
        <v>2.4934794694800626E-2</v>
      </c>
      <c r="D26" s="980">
        <v>1205.3408171602</v>
      </c>
      <c r="E26" s="981">
        <v>3.1130817747744267E-2</v>
      </c>
    </row>
    <row r="27" spans="1:6">
      <c r="A27" s="967" t="s">
        <v>906</v>
      </c>
      <c r="B27" s="982">
        <v>7155.5143245479994</v>
      </c>
      <c r="C27" s="981">
        <v>0.15187771909817332</v>
      </c>
      <c r="D27" s="982">
        <v>6393.7859041048996</v>
      </c>
      <c r="E27" s="981">
        <v>0.16513485718316243</v>
      </c>
    </row>
    <row r="28" spans="1:6">
      <c r="A28" s="967" t="s">
        <v>907</v>
      </c>
      <c r="B28" s="982">
        <v>33756.786054757998</v>
      </c>
      <c r="C28" s="981">
        <v>0.71649687744920099</v>
      </c>
      <c r="D28" s="982">
        <v>26698.145831887199</v>
      </c>
      <c r="E28" s="981">
        <v>0.68954365459334954</v>
      </c>
    </row>
    <row r="29" spans="1:6" ht="14.5" thickBot="1">
      <c r="A29" s="967" t="s">
        <v>908</v>
      </c>
      <c r="B29" s="982">
        <v>5026.5844377599997</v>
      </c>
      <c r="C29" s="981">
        <v>0.10669060875782496</v>
      </c>
      <c r="D29" s="982">
        <v>4421.2997287319004</v>
      </c>
      <c r="E29" s="981">
        <v>0.11419067047574363</v>
      </c>
    </row>
    <row r="30" spans="1:6" ht="14.5" thickBot="1">
      <c r="A30" s="983" t="s">
        <v>909</v>
      </c>
      <c r="B30" s="984">
        <v>47113.654109611001</v>
      </c>
      <c r="C30" s="1379">
        <v>0.99999999999999989</v>
      </c>
      <c r="D30" s="984">
        <v>38718.572281884204</v>
      </c>
      <c r="E30" s="1379">
        <v>0.99999999999999978</v>
      </c>
    </row>
    <row r="31" spans="1:6">
      <c r="A31" s="975"/>
      <c r="B31" s="980"/>
      <c r="C31" s="985"/>
      <c r="D31" s="980"/>
      <c r="E31" s="985"/>
    </row>
    <row r="32" spans="1:6">
      <c r="A32" s="975" t="s">
        <v>910</v>
      </c>
      <c r="B32" s="975"/>
      <c r="C32" s="975"/>
      <c r="D32" s="975"/>
      <c r="E32" s="975"/>
    </row>
    <row r="33" spans="1:7">
      <c r="A33" s="975"/>
      <c r="B33" s="975"/>
      <c r="C33" s="975"/>
      <c r="D33" s="975"/>
      <c r="E33" s="975"/>
    </row>
    <row r="35" spans="1:7" ht="14.5" thickBot="1">
      <c r="A35" s="986" t="s">
        <v>911</v>
      </c>
      <c r="B35" s="958"/>
      <c r="C35" s="958"/>
    </row>
    <row r="36" spans="1:7" ht="28.25" customHeight="1" thickBot="1">
      <c r="A36" s="986"/>
      <c r="B36" s="987" t="s">
        <v>912</v>
      </c>
      <c r="C36" s="987" t="s">
        <v>444</v>
      </c>
    </row>
    <row r="37" spans="1:7">
      <c r="A37" s="965" t="s">
        <v>905</v>
      </c>
      <c r="B37" s="988">
        <v>1.4675000000000001E-2</v>
      </c>
      <c r="C37" s="988">
        <v>9.9880000000000004E-3</v>
      </c>
    </row>
    <row r="38" spans="1:7">
      <c r="A38" s="967" t="s">
        <v>906</v>
      </c>
      <c r="B38" s="988">
        <v>9.6404000000000004E-2</v>
      </c>
      <c r="C38" s="988">
        <v>4.2411999999999998E-2</v>
      </c>
    </row>
    <row r="39" spans="1:7">
      <c r="A39" s="967" t="s">
        <v>907</v>
      </c>
      <c r="B39" s="988">
        <v>0.272928</v>
      </c>
      <c r="C39" s="988">
        <v>0.11680099999999999</v>
      </c>
    </row>
    <row r="40" spans="1:7" ht="14.5" thickBot="1">
      <c r="A40" s="969" t="s">
        <v>908</v>
      </c>
      <c r="B40" s="989">
        <v>0.17154800000000001</v>
      </c>
      <c r="C40" s="989">
        <v>0.23128099999999999</v>
      </c>
    </row>
    <row r="42" spans="1:7" ht="14.5" thickBot="1"/>
    <row r="43" spans="1:7">
      <c r="A43" s="1952" t="s">
        <v>913</v>
      </c>
      <c r="B43" s="990" t="s">
        <v>914</v>
      </c>
      <c r="C43" s="991" t="s">
        <v>915</v>
      </c>
      <c r="D43" s="992" t="s">
        <v>904</v>
      </c>
      <c r="E43" s="990" t="s">
        <v>914</v>
      </c>
      <c r="F43" s="991" t="s">
        <v>915</v>
      </c>
      <c r="G43" s="992" t="s">
        <v>904</v>
      </c>
    </row>
    <row r="44" spans="1:7" ht="14.5" thickBot="1">
      <c r="A44" s="1953"/>
      <c r="B44" s="993" t="s">
        <v>34</v>
      </c>
      <c r="C44" s="994" t="s">
        <v>34</v>
      </c>
      <c r="D44" s="995" t="s">
        <v>34</v>
      </c>
      <c r="E44" s="993" t="s">
        <v>35</v>
      </c>
      <c r="F44" s="994" t="s">
        <v>35</v>
      </c>
      <c r="G44" s="995" t="s">
        <v>35</v>
      </c>
    </row>
    <row r="45" spans="1:7">
      <c r="A45" s="996" t="s">
        <v>916</v>
      </c>
      <c r="B45" s="997">
        <v>2353808</v>
      </c>
      <c r="C45" s="998">
        <v>7987142</v>
      </c>
      <c r="D45" s="999">
        <v>0.2946996560221416</v>
      </c>
      <c r="E45" s="1000">
        <v>2351087</v>
      </c>
      <c r="F45" s="1001">
        <v>8120364</v>
      </c>
      <c r="G45" s="1002">
        <v>0.28952975507009293</v>
      </c>
    </row>
    <row r="46" spans="1:7" ht="16.5">
      <c r="A46" s="996" t="s">
        <v>917</v>
      </c>
      <c r="B46" s="44" t="s">
        <v>454</v>
      </c>
      <c r="C46" s="998">
        <v>114820</v>
      </c>
      <c r="D46" s="999">
        <v>0</v>
      </c>
      <c r="E46" s="44" t="s">
        <v>454</v>
      </c>
      <c r="F46" s="1001">
        <v>139360</v>
      </c>
      <c r="G46" s="1002">
        <v>0</v>
      </c>
    </row>
    <row r="47" spans="1:7">
      <c r="A47" s="996" t="s">
        <v>918</v>
      </c>
      <c r="B47" s="998">
        <v>47113.654109610994</v>
      </c>
      <c r="C47" s="998">
        <v>158147.60371269603</v>
      </c>
      <c r="D47" s="999">
        <v>0.29790937708548237</v>
      </c>
      <c r="E47" s="1001">
        <v>38718.572281884204</v>
      </c>
      <c r="F47" s="1001">
        <v>129169.37011683499</v>
      </c>
      <c r="G47" s="1002">
        <v>0.29975041487670695</v>
      </c>
    </row>
    <row r="48" spans="1:7" ht="16.5">
      <c r="A48" s="996" t="s">
        <v>919</v>
      </c>
      <c r="B48" s="1380">
        <v>689.22022905999995</v>
      </c>
      <c r="C48" s="998">
        <v>3294.9528520699996</v>
      </c>
      <c r="D48" s="999">
        <v>0.20917453450874379</v>
      </c>
      <c r="E48" s="1381">
        <v>1015.5896765100001</v>
      </c>
      <c r="F48" s="1001">
        <v>3591.27036503</v>
      </c>
      <c r="G48" s="1002">
        <v>0.28279399022677487</v>
      </c>
    </row>
    <row r="49" spans="1:7" ht="16.5">
      <c r="A49" s="996" t="s">
        <v>920</v>
      </c>
      <c r="B49" s="998">
        <v>1011.04953</v>
      </c>
      <c r="C49" s="998">
        <v>2475.9163199999998</v>
      </c>
      <c r="D49" s="999">
        <v>0.40835367570096232</v>
      </c>
      <c r="E49" s="1001">
        <v>1072.8501899999999</v>
      </c>
      <c r="F49" s="1001">
        <v>2619.7630400000007</v>
      </c>
      <c r="G49" s="1002">
        <v>0.40952184362445221</v>
      </c>
    </row>
    <row r="50" spans="1:7" ht="17" thickBot="1">
      <c r="A50" s="1003" t="s">
        <v>921</v>
      </c>
      <c r="B50" s="1004">
        <v>1379.0851532812501</v>
      </c>
      <c r="C50" s="1004">
        <v>4478.5615164548835</v>
      </c>
      <c r="D50" s="1005">
        <v>0.3079303808185489</v>
      </c>
      <c r="E50" s="1006">
        <v>1315.76623875</v>
      </c>
      <c r="F50" s="1006">
        <v>4321.6753602913441</v>
      </c>
      <c r="G50" s="1007">
        <v>0.30445744510094302</v>
      </c>
    </row>
    <row r="51" spans="1:7">
      <c r="A51" s="1008"/>
      <c r="B51" s="958"/>
      <c r="C51" s="958"/>
      <c r="D51" s="958"/>
      <c r="E51" s="958"/>
      <c r="F51" s="958"/>
    </row>
    <row r="52" spans="1:7">
      <c r="A52" s="1945" t="s">
        <v>922</v>
      </c>
      <c r="B52" s="1945"/>
      <c r="C52" s="1945"/>
      <c r="D52" s="1945"/>
      <c r="E52" s="1945"/>
      <c r="F52" s="1945"/>
    </row>
    <row r="53" spans="1:7">
      <c r="A53" s="1945" t="s">
        <v>923</v>
      </c>
      <c r="B53" s="1945"/>
      <c r="C53" s="1945"/>
      <c r="D53" s="1945"/>
      <c r="E53" s="1945"/>
      <c r="F53" s="1945"/>
    </row>
    <row r="54" spans="1:7">
      <c r="A54" s="1945" t="s">
        <v>924</v>
      </c>
      <c r="B54" s="1945"/>
      <c r="C54" s="1945"/>
      <c r="D54" s="1945"/>
      <c r="E54" s="1945"/>
      <c r="F54" s="1945"/>
    </row>
    <row r="55" spans="1:7" ht="29" customHeight="1">
      <c r="A55" s="1954" t="s">
        <v>925</v>
      </c>
      <c r="B55" s="1954"/>
      <c r="C55" s="1009"/>
      <c r="D55" s="1009"/>
      <c r="E55" s="1009"/>
      <c r="F55" s="1009"/>
    </row>
    <row r="56" spans="1:7">
      <c r="A56" s="1954"/>
      <c r="B56" s="1954"/>
      <c r="C56" s="1010"/>
      <c r="D56" s="1010"/>
      <c r="E56" s="1010"/>
      <c r="F56" s="1010"/>
    </row>
    <row r="57" spans="1:7">
      <c r="A57" s="1945"/>
      <c r="B57" s="1945"/>
      <c r="C57" s="1945"/>
      <c r="D57" s="1945"/>
      <c r="E57" s="1945"/>
      <c r="F57" s="1945"/>
      <c r="G57" s="1011"/>
    </row>
    <row r="58" spans="1:7">
      <c r="G58" s="1011"/>
    </row>
    <row r="59" spans="1:7">
      <c r="G59" s="1011"/>
    </row>
    <row r="60" spans="1:7">
      <c r="G60" s="1011"/>
    </row>
  </sheetData>
  <mergeCells count="11">
    <mergeCell ref="G1:H1"/>
    <mergeCell ref="A57:F57"/>
    <mergeCell ref="A53:F53"/>
    <mergeCell ref="A54:F54"/>
    <mergeCell ref="A52:F52"/>
    <mergeCell ref="B1:D1"/>
    <mergeCell ref="E1:F1"/>
    <mergeCell ref="B16:D16"/>
    <mergeCell ref="E16:F16"/>
    <mergeCell ref="A43:A44"/>
    <mergeCell ref="A55:B56"/>
  </mergeCells>
  <hyperlinks>
    <hyperlink ref="A2" location="Index!A1" display="Back to index" xr:uid="{73C9B3CD-B77C-4582-85C3-137072D90506}"/>
  </hyperlinks>
  <pageMargins left="0.7" right="0.7" top="0.75" bottom="0.75" header="0.3" footer="0.3"/>
  <pageSetup paperSize="9" orientation="portrait" horizontalDpi="360" verticalDpi="36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49EB9B-557F-4D57-A253-E943F14709E2}">
  <sheetPr>
    <tabColor theme="2" tint="-9.9978637043366805E-2"/>
  </sheetPr>
  <dimension ref="A1:I24"/>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52.54296875" customWidth="1"/>
    <col min="4" max="4" width="12.453125" customWidth="1"/>
    <col min="6" max="6" width="12.453125" customWidth="1"/>
    <col min="8" max="8" width="14.36328125" customWidth="1"/>
    <col min="9" max="9" width="16.36328125" bestFit="1" customWidth="1"/>
  </cols>
  <sheetData>
    <row r="1" spans="1:9" s="1" customFormat="1">
      <c r="A1" s="60" t="s">
        <v>148</v>
      </c>
      <c r="B1" s="1743" t="s">
        <v>28</v>
      </c>
      <c r="C1" s="1744"/>
      <c r="D1" s="1745"/>
      <c r="E1" s="1743" t="s">
        <v>29</v>
      </c>
      <c r="F1" s="1745"/>
      <c r="G1" s="1741" t="s">
        <v>30</v>
      </c>
      <c r="H1" s="1749"/>
      <c r="I1" s="1741" t="s">
        <v>29</v>
      </c>
    </row>
    <row r="2" spans="1:9" s="1" customFormat="1">
      <c r="A2" s="61" t="s">
        <v>31</v>
      </c>
      <c r="B2" s="1746"/>
      <c r="C2" s="1747"/>
      <c r="D2" s="1748"/>
      <c r="E2" s="1746"/>
      <c r="F2" s="1748"/>
      <c r="G2" s="1741"/>
      <c r="H2" s="1749"/>
      <c r="I2" s="1741"/>
    </row>
    <row r="3" spans="1:9" s="5" customFormat="1">
      <c r="A3" s="62" t="s">
        <v>32</v>
      </c>
      <c r="B3" s="182" t="s">
        <v>33</v>
      </c>
      <c r="C3" s="183" t="s">
        <v>34</v>
      </c>
      <c r="D3" s="184" t="s">
        <v>35</v>
      </c>
      <c r="E3" s="185" t="s">
        <v>36</v>
      </c>
      <c r="F3" s="186" t="s">
        <v>37</v>
      </c>
      <c r="G3" s="662" t="s">
        <v>38</v>
      </c>
      <c r="H3" s="663" t="s">
        <v>39</v>
      </c>
      <c r="I3" s="718" t="s">
        <v>40</v>
      </c>
    </row>
    <row r="4" spans="1:9">
      <c r="A4" s="63" t="s">
        <v>149</v>
      </c>
      <c r="B4" s="64"/>
      <c r="C4" s="65"/>
      <c r="D4" s="66"/>
      <c r="E4" s="67"/>
      <c r="F4" s="68"/>
      <c r="G4" s="645"/>
      <c r="H4" s="646"/>
      <c r="I4" s="648"/>
    </row>
    <row r="5" spans="1:9">
      <c r="A5" s="69" t="s">
        <v>150</v>
      </c>
      <c r="B5" s="70">
        <v>421769.7821907</v>
      </c>
      <c r="C5" s="71">
        <v>727577.16131710005</v>
      </c>
      <c r="D5" s="72">
        <v>960660.75239519984</v>
      </c>
      <c r="E5" s="281">
        <v>0.32035583780029486</v>
      </c>
      <c r="F5" s="73">
        <v>1.2776898510971189</v>
      </c>
      <c r="G5" s="645">
        <v>35569.332728399997</v>
      </c>
      <c r="H5" s="646">
        <v>2412784.3303430998</v>
      </c>
      <c r="I5" s="1667">
        <v>66.833275050915844</v>
      </c>
    </row>
    <row r="6" spans="1:9">
      <c r="A6" s="69" t="s">
        <v>151</v>
      </c>
      <c r="B6" s="70">
        <v>-20753</v>
      </c>
      <c r="C6" s="71">
        <v>15162</v>
      </c>
      <c r="D6" s="72">
        <v>23121</v>
      </c>
      <c r="E6" s="281">
        <v>0.52493074792243766</v>
      </c>
      <c r="F6" s="73" t="s">
        <v>46</v>
      </c>
      <c r="G6" s="645">
        <v>-53507</v>
      </c>
      <c r="H6" s="646">
        <v>49736</v>
      </c>
      <c r="I6" s="1382" t="s">
        <v>46</v>
      </c>
    </row>
    <row r="7" spans="1:9">
      <c r="A7" s="63" t="s">
        <v>152</v>
      </c>
      <c r="B7" s="74"/>
      <c r="C7" s="57"/>
      <c r="D7" s="75"/>
      <c r="E7" s="281"/>
      <c r="F7" s="76"/>
      <c r="G7" s="642"/>
      <c r="H7" s="643"/>
      <c r="I7" s="1382"/>
    </row>
    <row r="8" spans="1:9" ht="17">
      <c r="A8" s="69" t="s">
        <v>153</v>
      </c>
      <c r="B8" s="70">
        <v>-154812.36628896522</v>
      </c>
      <c r="C8" s="71">
        <v>54057.729318238329</v>
      </c>
      <c r="D8" s="72">
        <v>75223.476840118732</v>
      </c>
      <c r="E8" s="281">
        <v>0.39153970743531352</v>
      </c>
      <c r="F8" s="73" t="s">
        <v>46</v>
      </c>
      <c r="G8" s="645">
        <v>-392925.480873116</v>
      </c>
      <c r="H8" s="646">
        <v>143019.48412972601</v>
      </c>
      <c r="I8" s="1382" t="s">
        <v>46</v>
      </c>
    </row>
    <row r="9" spans="1:9">
      <c r="A9" s="69" t="s">
        <v>154</v>
      </c>
      <c r="B9" s="70">
        <v>-68382.690757300006</v>
      </c>
      <c r="C9" s="71">
        <v>5202.4629110000005</v>
      </c>
      <c r="D9" s="72">
        <v>13161.486611</v>
      </c>
      <c r="E9" s="281">
        <v>1.5298568843559792</v>
      </c>
      <c r="F9" s="282" t="s">
        <v>46</v>
      </c>
      <c r="G9" s="645">
        <v>-84843.693523299997</v>
      </c>
      <c r="H9" s="646">
        <v>19722.118405000001</v>
      </c>
      <c r="I9" s="1382" t="s">
        <v>46</v>
      </c>
    </row>
    <row r="10" spans="1:9">
      <c r="A10" s="63" t="s">
        <v>155</v>
      </c>
      <c r="B10" s="74"/>
      <c r="C10" s="57"/>
      <c r="D10" s="75"/>
      <c r="E10" s="281"/>
      <c r="F10" s="1668"/>
      <c r="G10" s="642"/>
      <c r="H10" s="643"/>
      <c r="I10" s="1383"/>
    </row>
    <row r="11" spans="1:9" ht="17">
      <c r="A11" s="69" t="s">
        <v>156</v>
      </c>
      <c r="B11" s="70">
        <v>-14545</v>
      </c>
      <c r="C11" s="71">
        <v>-158052</v>
      </c>
      <c r="D11" s="72">
        <v>63058</v>
      </c>
      <c r="E11" s="281" t="s">
        <v>46</v>
      </c>
      <c r="F11" s="1384" t="s">
        <v>46</v>
      </c>
      <c r="G11" s="645">
        <v>183802</v>
      </c>
      <c r="H11" s="646">
        <v>-190567</v>
      </c>
      <c r="I11" s="1382">
        <v>-2.0368059107082623</v>
      </c>
    </row>
    <row r="12" spans="1:9">
      <c r="A12" s="69" t="s">
        <v>157</v>
      </c>
      <c r="B12" s="70">
        <v>38037</v>
      </c>
      <c r="C12" s="71">
        <v>44301</v>
      </c>
      <c r="D12" s="72">
        <v>31697</v>
      </c>
      <c r="E12" s="281">
        <v>-0.2845082503780953</v>
      </c>
      <c r="F12" s="282">
        <v>-0.16667981176223151</v>
      </c>
      <c r="G12" s="645">
        <v>85190</v>
      </c>
      <c r="H12" s="646">
        <v>110594</v>
      </c>
      <c r="I12" s="650">
        <v>0.298204014555699</v>
      </c>
    </row>
    <row r="13" spans="1:9">
      <c r="A13" s="63" t="s">
        <v>158</v>
      </c>
      <c r="B13" s="74"/>
      <c r="C13" s="57"/>
      <c r="D13" s="75"/>
      <c r="E13" s="281"/>
      <c r="F13" s="282"/>
      <c r="G13" s="642"/>
      <c r="H13" s="643"/>
      <c r="I13" s="649"/>
    </row>
    <row r="14" spans="1:9">
      <c r="A14" s="69" t="s">
        <v>159</v>
      </c>
      <c r="B14" s="70">
        <v>26782</v>
      </c>
      <c r="C14" s="71">
        <v>19071</v>
      </c>
      <c r="D14" s="72">
        <v>11222</v>
      </c>
      <c r="E14" s="281">
        <v>-0.41156730113785334</v>
      </c>
      <c r="F14" s="282">
        <v>-0.58098723022925847</v>
      </c>
      <c r="G14" s="645">
        <v>42757</v>
      </c>
      <c r="H14" s="646">
        <v>41670</v>
      </c>
      <c r="I14" s="650">
        <v>-2.5422737797319739E-2</v>
      </c>
    </row>
    <row r="15" spans="1:9">
      <c r="A15" s="69" t="s">
        <v>160</v>
      </c>
      <c r="B15" s="70">
        <v>-60949</v>
      </c>
      <c r="C15" s="71">
        <v>45372</v>
      </c>
      <c r="D15" s="72">
        <v>42889</v>
      </c>
      <c r="E15" s="281">
        <v>-5.4725381292427044E-2</v>
      </c>
      <c r="F15" s="282" t="s">
        <v>46</v>
      </c>
      <c r="G15" s="645">
        <v>65644</v>
      </c>
      <c r="H15" s="646">
        <v>113585</v>
      </c>
      <c r="I15" s="650">
        <v>0.73031807933703008</v>
      </c>
    </row>
    <row r="16" spans="1:9" s="3" customFormat="1" ht="17" thickBot="1">
      <c r="A16" s="77" t="s">
        <v>161</v>
      </c>
      <c r="B16" s="78">
        <v>-62540.725144434778</v>
      </c>
      <c r="C16" s="79">
        <v>-53222.217031507273</v>
      </c>
      <c r="D16" s="80">
        <v>-57333.715846318592</v>
      </c>
      <c r="E16" s="299">
        <v>7.7251551027596857E-2</v>
      </c>
      <c r="F16" s="301">
        <v>-8.3257897731291899E-2</v>
      </c>
      <c r="G16" s="645">
        <v>-188196.15833198401</v>
      </c>
      <c r="H16" s="646">
        <v>-176577.93287782581</v>
      </c>
      <c r="I16" s="651">
        <v>-6.1734657907645957E-2</v>
      </c>
    </row>
    <row r="17" spans="1:9" s="3" customFormat="1">
      <c r="A17" s="77" t="s">
        <v>162</v>
      </c>
      <c r="B17" s="82">
        <v>104606</v>
      </c>
      <c r="C17" s="83">
        <v>699469.1365148311</v>
      </c>
      <c r="D17" s="84">
        <v>1163699</v>
      </c>
      <c r="E17" s="300">
        <v>0.66368884522659077</v>
      </c>
      <c r="F17" s="85">
        <v>10.124591323633444</v>
      </c>
      <c r="G17" s="1670">
        <v>-306510</v>
      </c>
      <c r="H17" s="647">
        <v>2523966</v>
      </c>
      <c r="I17" s="652" t="s">
        <v>46</v>
      </c>
    </row>
    <row r="18" spans="1:9">
      <c r="A18" s="39"/>
      <c r="B18" s="39"/>
      <c r="C18" s="39"/>
      <c r="D18" s="39"/>
      <c r="E18" s="39"/>
      <c r="F18" s="39"/>
    </row>
    <row r="19" spans="1:9">
      <c r="A19" s="39"/>
      <c r="B19" s="39"/>
      <c r="C19" s="39"/>
      <c r="D19" s="39"/>
      <c r="E19" s="39"/>
      <c r="F19" s="39"/>
    </row>
    <row r="20" spans="1:9">
      <c r="A20" s="375" t="s">
        <v>163</v>
      </c>
      <c r="B20" s="375"/>
      <c r="C20" s="375"/>
      <c r="D20" s="375"/>
      <c r="E20" s="375"/>
      <c r="F20" s="39"/>
    </row>
    <row r="21" spans="1:9">
      <c r="A21" s="375" t="s">
        <v>164</v>
      </c>
      <c r="B21" s="375"/>
      <c r="C21" s="375"/>
      <c r="D21" s="375"/>
      <c r="E21" s="375"/>
      <c r="F21" s="39"/>
    </row>
    <row r="22" spans="1:9">
      <c r="A22" s="375" t="s">
        <v>165</v>
      </c>
      <c r="B22" s="375"/>
      <c r="C22" s="375"/>
      <c r="D22" s="375"/>
      <c r="E22" s="375"/>
      <c r="F22" s="39"/>
    </row>
    <row r="23" spans="1:9">
      <c r="A23" s="375" t="s">
        <v>166</v>
      </c>
      <c r="B23" s="375"/>
      <c r="C23" s="375"/>
      <c r="D23" s="375"/>
      <c r="E23" s="375"/>
      <c r="F23" s="39"/>
    </row>
    <row r="24" spans="1:9">
      <c r="A24" s="375" t="s">
        <v>167</v>
      </c>
    </row>
  </sheetData>
  <mergeCells count="4">
    <mergeCell ref="I1:I2"/>
    <mergeCell ref="B1:D2"/>
    <mergeCell ref="E1:F2"/>
    <mergeCell ref="G1:H2"/>
  </mergeCells>
  <hyperlinks>
    <hyperlink ref="A3" location="Index!A1" display="Back to index" xr:uid="{2B6CDD60-4720-A245-8788-A99638D7606F}"/>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BF3A1-86B6-4EB2-8FEE-F0BD0484DD7B}">
  <sheetPr>
    <tabColor theme="2" tint="-9.9978637043366805E-2"/>
  </sheetPr>
  <dimension ref="A1:G23"/>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53.6328125" customWidth="1"/>
  </cols>
  <sheetData>
    <row r="1" spans="1:7" s="7" customFormat="1" ht="14.4" customHeight="1">
      <c r="A1" s="644" t="s">
        <v>70</v>
      </c>
      <c r="B1" s="1743" t="s">
        <v>28</v>
      </c>
      <c r="C1" s="1744"/>
      <c r="D1" s="1745"/>
      <c r="E1" s="1743" t="s">
        <v>30</v>
      </c>
      <c r="F1" s="1744"/>
      <c r="G1" s="579"/>
    </row>
    <row r="2" spans="1:7" s="7" customFormat="1" ht="14">
      <c r="A2" s="277"/>
      <c r="B2" s="1746"/>
      <c r="C2" s="1747"/>
      <c r="D2" s="1748"/>
      <c r="E2" s="1746"/>
      <c r="F2" s="1747"/>
      <c r="G2" s="579"/>
    </row>
    <row r="3" spans="1:7" s="11" customFormat="1" ht="14">
      <c r="A3" s="62" t="s">
        <v>32</v>
      </c>
      <c r="B3" s="356" t="s">
        <v>33</v>
      </c>
      <c r="C3" s="377" t="s">
        <v>34</v>
      </c>
      <c r="D3" s="357" t="s">
        <v>35</v>
      </c>
      <c r="E3" s="662" t="s">
        <v>38</v>
      </c>
      <c r="F3" s="1680" t="s">
        <v>39</v>
      </c>
      <c r="G3" s="653"/>
    </row>
    <row r="4" spans="1:7">
      <c r="A4" s="86" t="s">
        <v>149</v>
      </c>
      <c r="B4" s="297"/>
      <c r="C4" s="68"/>
      <c r="D4" s="87"/>
      <c r="E4" s="444"/>
      <c r="F4" s="444"/>
    </row>
    <row r="5" spans="1:7">
      <c r="A5" s="88" t="s">
        <v>150</v>
      </c>
      <c r="B5" s="278">
        <v>0.11261027959099934</v>
      </c>
      <c r="C5" s="279">
        <v>0.18140665249486829</v>
      </c>
      <c r="D5" s="280">
        <v>0.23098358943773001</v>
      </c>
      <c r="E5" s="879">
        <v>3.0044421759547009E-3</v>
      </c>
      <c r="F5" s="879">
        <v>0.19715623870532098</v>
      </c>
    </row>
    <row r="6" spans="1:7">
      <c r="A6" s="88" t="s">
        <v>151</v>
      </c>
      <c r="B6" s="281">
        <v>-0.12021490738997581</v>
      </c>
      <c r="C6" s="282">
        <v>8.17680824314167E-2</v>
      </c>
      <c r="D6" s="283">
        <v>0.11525656499694362</v>
      </c>
      <c r="E6" s="879">
        <v>-0.10048588428451438</v>
      </c>
      <c r="F6" s="879">
        <v>8.6527657173998476E-2</v>
      </c>
    </row>
    <row r="7" spans="1:7">
      <c r="A7" s="89" t="s">
        <v>152</v>
      </c>
      <c r="B7" s="284"/>
      <c r="C7" s="285"/>
      <c r="D7" s="286"/>
      <c r="E7" s="879"/>
      <c r="F7" s="879"/>
    </row>
    <row r="8" spans="1:7" ht="17">
      <c r="A8" s="90" t="s">
        <v>168</v>
      </c>
      <c r="B8" s="281">
        <v>-0.3583237822160284</v>
      </c>
      <c r="C8" s="282">
        <v>0.10307187970233093</v>
      </c>
      <c r="D8" s="283">
        <v>0.13939838553518338</v>
      </c>
      <c r="E8" s="879">
        <v>-0.28407204997921537</v>
      </c>
      <c r="F8" s="879">
        <v>8.9629438788394591E-2</v>
      </c>
    </row>
    <row r="9" spans="1:7">
      <c r="A9" s="91" t="s">
        <v>154</v>
      </c>
      <c r="B9" s="281">
        <v>-1.0745924915459004</v>
      </c>
      <c r="C9" s="282">
        <v>6.8830539726094209E-2</v>
      </c>
      <c r="D9" s="283">
        <v>0.16430232702384451</v>
      </c>
      <c r="E9" s="879">
        <v>-0.41397808468973224</v>
      </c>
      <c r="F9" s="879">
        <v>8.1094465112823227E-2</v>
      </c>
    </row>
    <row r="10" spans="1:7">
      <c r="A10" s="92" t="s">
        <v>155</v>
      </c>
      <c r="B10" s="281"/>
      <c r="C10" s="282"/>
      <c r="D10" s="283"/>
      <c r="E10" s="879"/>
      <c r="F10" s="879"/>
    </row>
    <row r="11" spans="1:7" ht="17">
      <c r="A11" s="88" t="s">
        <v>169</v>
      </c>
      <c r="B11" s="281">
        <v>-2.0745707744687179E-2</v>
      </c>
      <c r="C11" s="282">
        <v>-0.28242885601272183</v>
      </c>
      <c r="D11" s="283">
        <v>0.12586956054470957</v>
      </c>
      <c r="E11" s="879">
        <v>8.7619436210764373E-2</v>
      </c>
      <c r="F11" s="879">
        <v>-0.1049922841695374</v>
      </c>
    </row>
    <row r="12" spans="1:7">
      <c r="A12" s="88" t="s">
        <v>170</v>
      </c>
      <c r="B12" s="281">
        <v>0.2463985100912974</v>
      </c>
      <c r="C12" s="282">
        <v>0.28488518839456672</v>
      </c>
      <c r="D12" s="283">
        <v>0.21429199202244531</v>
      </c>
      <c r="E12" s="879">
        <v>0.17024610144121646</v>
      </c>
      <c r="F12" s="879">
        <v>0.23799605488301706</v>
      </c>
    </row>
    <row r="13" spans="1:7">
      <c r="A13" s="93" t="s">
        <v>158</v>
      </c>
      <c r="B13" s="281"/>
      <c r="C13" s="282"/>
      <c r="D13" s="283"/>
      <c r="E13" s="879"/>
      <c r="F13" s="879"/>
    </row>
    <row r="14" spans="1:7">
      <c r="A14" s="88" t="s">
        <v>159</v>
      </c>
      <c r="B14" s="287">
        <v>0.16270317393298564</v>
      </c>
      <c r="C14" s="288">
        <v>9.6542228049437961E-2</v>
      </c>
      <c r="D14" s="289">
        <v>5.64281489573401E-2</v>
      </c>
      <c r="E14" s="879">
        <v>8.5711114134731342E-2</v>
      </c>
      <c r="F14" s="879">
        <v>7.5374992623262735E-2</v>
      </c>
    </row>
    <row r="15" spans="1:7" s="3" customFormat="1" ht="15" thickBot="1">
      <c r="A15" s="94" t="s">
        <v>171</v>
      </c>
      <c r="B15" s="290">
        <v>-0.29939885912180625</v>
      </c>
      <c r="C15" s="291">
        <v>0.18876459186968869</v>
      </c>
      <c r="D15" s="292">
        <v>0.17360295241188858</v>
      </c>
      <c r="E15" s="880">
        <v>0.12065802775480194</v>
      </c>
      <c r="F15" s="880">
        <v>0.16033440348801611</v>
      </c>
    </row>
    <row r="16" spans="1:7" s="14" customFormat="1" ht="15" thickBot="1">
      <c r="A16" s="95" t="s">
        <v>172</v>
      </c>
      <c r="B16" s="293">
        <v>1.7808783410435396E-2</v>
      </c>
      <c r="C16" s="294">
        <v>0.11280924504267981</v>
      </c>
      <c r="D16" s="295">
        <v>0.18519973612555954</v>
      </c>
      <c r="E16" s="881">
        <v>-1.6402088934535868E-2</v>
      </c>
      <c r="F16" s="881">
        <v>0.13423563605662694</v>
      </c>
    </row>
    <row r="17" spans="1:6">
      <c r="A17" s="39"/>
      <c r="B17" s="39"/>
      <c r="C17" s="39"/>
    </row>
    <row r="18" spans="1:6">
      <c r="A18" s="39"/>
      <c r="B18" s="39"/>
      <c r="C18" s="39"/>
    </row>
    <row r="19" spans="1:6" ht="15" customHeight="1">
      <c r="A19" s="1750" t="s">
        <v>173</v>
      </c>
      <c r="B19" s="1750"/>
      <c r="C19" s="1750"/>
      <c r="D19" s="1750"/>
      <c r="E19" s="1750"/>
      <c r="F19" s="1750"/>
    </row>
    <row r="20" spans="1:6">
      <c r="A20" s="1750"/>
      <c r="B20" s="1750"/>
      <c r="C20" s="1750"/>
      <c r="D20" s="1750"/>
      <c r="E20" s="1750"/>
      <c r="F20" s="1750"/>
    </row>
    <row r="21" spans="1:6" ht="16.5" customHeight="1">
      <c r="A21" s="1750" t="s">
        <v>174</v>
      </c>
      <c r="B21" s="1750"/>
      <c r="C21" s="1750"/>
      <c r="D21" s="1750"/>
      <c r="E21" s="1750"/>
      <c r="F21" s="1750"/>
    </row>
    <row r="22" spans="1:6">
      <c r="A22" s="1750"/>
      <c r="B22" s="1750"/>
      <c r="C22" s="1750"/>
      <c r="D22" s="1750"/>
      <c r="E22" s="1750"/>
      <c r="F22" s="1750"/>
    </row>
    <row r="23" spans="1:6">
      <c r="A23" s="1750"/>
      <c r="B23" s="1750"/>
      <c r="C23" s="1750"/>
      <c r="D23" s="1750"/>
      <c r="E23" s="1750"/>
      <c r="F23" s="1750"/>
    </row>
  </sheetData>
  <mergeCells count="4">
    <mergeCell ref="E1:F2"/>
    <mergeCell ref="B1:D2"/>
    <mergeCell ref="A19:F20"/>
    <mergeCell ref="A21:F23"/>
  </mergeCells>
  <hyperlinks>
    <hyperlink ref="A3" location="Index!A1" display="Back to index" xr:uid="{7D72A362-CA48-5849-A9BB-2B894B1ED423}"/>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FB6280-6043-444A-A3F2-B9E93273D7AD}">
  <sheetPr>
    <tabColor theme="2" tint="-9.9978637043366805E-2"/>
  </sheetPr>
  <dimension ref="A1:F23"/>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67.453125" customWidth="1"/>
    <col min="2" max="4" width="16.08984375" customWidth="1"/>
    <col min="5" max="5" width="11.6328125" bestFit="1" customWidth="1"/>
    <col min="6" max="6" width="11.54296875" bestFit="1" customWidth="1"/>
  </cols>
  <sheetData>
    <row r="1" spans="1:6" s="7" customFormat="1" ht="15" customHeight="1">
      <c r="A1" s="96" t="s">
        <v>175</v>
      </c>
      <c r="B1" s="1743" t="s">
        <v>176</v>
      </c>
      <c r="C1" s="1744"/>
      <c r="D1" s="1745"/>
      <c r="E1" s="1743" t="s">
        <v>29</v>
      </c>
      <c r="F1" s="1744"/>
    </row>
    <row r="2" spans="1:6" s="7" customFormat="1" ht="14.4" customHeight="1">
      <c r="A2" s="97" t="s">
        <v>31</v>
      </c>
      <c r="B2" s="1746"/>
      <c r="C2" s="1747"/>
      <c r="D2" s="1748"/>
      <c r="E2" s="1746"/>
      <c r="F2" s="1747"/>
    </row>
    <row r="3" spans="1:6" s="11" customFormat="1" thickBot="1">
      <c r="A3" s="62" t="s">
        <v>32</v>
      </c>
      <c r="B3" s="98" t="s">
        <v>38</v>
      </c>
      <c r="C3" s="99" t="s">
        <v>177</v>
      </c>
      <c r="D3" s="302" t="s">
        <v>39</v>
      </c>
      <c r="E3" s="356" t="s">
        <v>36</v>
      </c>
      <c r="F3" s="377" t="s">
        <v>37</v>
      </c>
    </row>
    <row r="4" spans="1:6">
      <c r="A4" s="100" t="s">
        <v>178</v>
      </c>
      <c r="B4" s="101">
        <v>28219512</v>
      </c>
      <c r="C4" s="102">
        <v>29058684</v>
      </c>
      <c r="D4" s="103">
        <v>36137443</v>
      </c>
      <c r="E4" s="317">
        <v>0.24360218790362298</v>
      </c>
      <c r="F4" s="318">
        <v>0.28058355509478683</v>
      </c>
    </row>
    <row r="5" spans="1:6">
      <c r="A5" s="100" t="s">
        <v>179</v>
      </c>
      <c r="B5" s="104">
        <v>2031</v>
      </c>
      <c r="C5" s="51">
        <v>16790</v>
      </c>
      <c r="D5" s="105">
        <v>9782</v>
      </c>
      <c r="E5" s="319">
        <v>-0.41739130434782612</v>
      </c>
      <c r="F5" s="320">
        <v>3.8163466272772038</v>
      </c>
    </row>
    <row r="6" spans="1:6">
      <c r="A6" s="100" t="s">
        <v>180</v>
      </c>
      <c r="B6" s="106">
        <v>51648986</v>
      </c>
      <c r="C6" s="107">
        <v>54772644</v>
      </c>
      <c r="D6" s="107">
        <v>48110456</v>
      </c>
      <c r="E6" s="321">
        <v>-0.12163349280710278</v>
      </c>
      <c r="F6" s="322">
        <v>-6.8511122367436172E-2</v>
      </c>
    </row>
    <row r="7" spans="1:6">
      <c r="A7" s="100" t="s">
        <v>181</v>
      </c>
      <c r="B7" s="106">
        <v>2821116</v>
      </c>
      <c r="C7" s="107">
        <v>1616654</v>
      </c>
      <c r="D7" s="107">
        <v>2555337</v>
      </c>
      <c r="E7" s="321">
        <v>0.5806332090849371</v>
      </c>
      <c r="F7" s="322">
        <v>-9.4210589000948586E-2</v>
      </c>
    </row>
    <row r="8" spans="1:6">
      <c r="A8" s="100" t="s">
        <v>182</v>
      </c>
      <c r="B8" s="106">
        <v>729059</v>
      </c>
      <c r="C8" s="107">
        <v>921851</v>
      </c>
      <c r="D8" s="107">
        <v>981508</v>
      </c>
      <c r="E8" s="321">
        <v>6.471436273324005E-2</v>
      </c>
      <c r="F8" s="322">
        <v>0.34626690020972251</v>
      </c>
    </row>
    <row r="9" spans="1:6" s="3" customFormat="1" ht="15" thickBot="1">
      <c r="A9" s="108" t="s">
        <v>183</v>
      </c>
      <c r="B9" s="109">
        <v>136148711</v>
      </c>
      <c r="C9" s="110">
        <v>143091752</v>
      </c>
      <c r="D9" s="111">
        <v>146551226</v>
      </c>
      <c r="E9" s="319">
        <v>2.4176613617813647E-2</v>
      </c>
      <c r="F9" s="320">
        <v>7.6405534239688766E-2</v>
      </c>
    </row>
    <row r="10" spans="1:6" s="14" customFormat="1" ht="15" thickBot="1">
      <c r="A10" s="112" t="s">
        <v>184</v>
      </c>
      <c r="B10" s="113">
        <v>219569415</v>
      </c>
      <c r="C10" s="114">
        <v>229478375</v>
      </c>
      <c r="D10" s="114">
        <v>234345752</v>
      </c>
      <c r="E10" s="323">
        <v>2.1210612982595745E-2</v>
      </c>
      <c r="F10" s="324">
        <v>6.7296881945055897E-2</v>
      </c>
    </row>
    <row r="11" spans="1:6">
      <c r="A11" s="39"/>
      <c r="B11" s="276"/>
      <c r="C11" s="276"/>
      <c r="D11" s="276"/>
      <c r="E11" s="39"/>
    </row>
    <row r="12" spans="1:6" s="3" customFormat="1" ht="15" thickBot="1">
      <c r="A12" s="81"/>
      <c r="B12" s="81"/>
      <c r="C12" s="81"/>
      <c r="D12" s="81"/>
      <c r="E12" s="81"/>
    </row>
    <row r="13" spans="1:6" s="1" customFormat="1">
      <c r="A13" s="96" t="s">
        <v>185</v>
      </c>
      <c r="B13" s="1743" t="s">
        <v>176</v>
      </c>
      <c r="C13" s="1744"/>
      <c r="D13" s="1745"/>
      <c r="E13" s="1743" t="s">
        <v>29</v>
      </c>
      <c r="F13" s="1744"/>
    </row>
    <row r="14" spans="1:6" s="1" customFormat="1">
      <c r="A14" s="97" t="s">
        <v>31</v>
      </c>
      <c r="B14" s="1746"/>
      <c r="C14" s="1747"/>
      <c r="D14" s="1748"/>
      <c r="E14" s="1746"/>
      <c r="F14" s="1747"/>
    </row>
    <row r="15" spans="1:6" s="5" customFormat="1" ht="15" thickBot="1">
      <c r="A15" s="62" t="s">
        <v>32</v>
      </c>
      <c r="B15" s="98" t="s">
        <v>38</v>
      </c>
      <c r="C15" s="99" t="s">
        <v>177</v>
      </c>
      <c r="D15" s="302" t="s">
        <v>39</v>
      </c>
      <c r="E15" s="356" t="s">
        <v>36</v>
      </c>
      <c r="F15" s="377" t="s">
        <v>37</v>
      </c>
    </row>
    <row r="16" spans="1:6">
      <c r="A16" s="115" t="s">
        <v>186</v>
      </c>
      <c r="B16" s="116">
        <v>6658680</v>
      </c>
      <c r="C16" s="117">
        <v>6791288</v>
      </c>
      <c r="D16" s="118">
        <v>6660487</v>
      </c>
      <c r="E16" s="325">
        <v>-1.9260116784916237E-2</v>
      </c>
      <c r="F16" s="326">
        <v>2.7137510737862414E-4</v>
      </c>
    </row>
    <row r="17" spans="1:6">
      <c r="A17" s="100" t="s">
        <v>187</v>
      </c>
      <c r="B17" s="119">
        <v>40712831</v>
      </c>
      <c r="C17" s="54">
        <v>40273400</v>
      </c>
      <c r="D17" s="120">
        <v>33262618</v>
      </c>
      <c r="E17" s="327">
        <v>-0.1740797151469704</v>
      </c>
      <c r="F17" s="328">
        <v>-0.18299422607089155</v>
      </c>
    </row>
    <row r="18" spans="1:6" s="3" customFormat="1" ht="15" thickBot="1">
      <c r="A18" s="121" t="s">
        <v>188</v>
      </c>
      <c r="B18" s="122">
        <v>4277475</v>
      </c>
      <c r="C18" s="123">
        <v>7707956</v>
      </c>
      <c r="D18" s="124">
        <v>8187351</v>
      </c>
      <c r="E18" s="329">
        <v>6.2194828304676264E-2</v>
      </c>
      <c r="F18" s="330">
        <v>0.91406168358669548</v>
      </c>
    </row>
    <row r="19" spans="1:6" s="14" customFormat="1" ht="15" thickBot="1">
      <c r="A19" s="112" t="s">
        <v>180</v>
      </c>
      <c r="B19" s="125">
        <v>51648986</v>
      </c>
      <c r="C19" s="126">
        <v>54772644</v>
      </c>
      <c r="D19" s="126">
        <v>48110456</v>
      </c>
      <c r="E19" s="331">
        <v>-0.12163349280710278</v>
      </c>
      <c r="F19" s="332">
        <v>-6.8511122367436172E-2</v>
      </c>
    </row>
    <row r="20" spans="1:6">
      <c r="A20" s="39"/>
      <c r="B20" s="276"/>
      <c r="C20" s="276"/>
      <c r="D20" s="276"/>
      <c r="E20" s="39"/>
    </row>
    <row r="21" spans="1:6">
      <c r="A21" s="39"/>
      <c r="B21" s="39"/>
      <c r="C21" s="39"/>
      <c r="D21" s="39"/>
      <c r="E21" s="39"/>
    </row>
    <row r="22" spans="1:6">
      <c r="B22" s="39"/>
      <c r="C22" s="39"/>
      <c r="D22" s="39"/>
      <c r="E22" s="39"/>
    </row>
    <row r="23" spans="1:6">
      <c r="A23" s="39"/>
      <c r="B23" s="39"/>
      <c r="C23" s="39"/>
      <c r="E23" s="39"/>
    </row>
  </sheetData>
  <mergeCells count="4">
    <mergeCell ref="E1:F2"/>
    <mergeCell ref="B1:D2"/>
    <mergeCell ref="B13:D14"/>
    <mergeCell ref="E13:F14"/>
  </mergeCells>
  <hyperlinks>
    <hyperlink ref="A3" location="Index!A1" display="Back to index" xr:uid="{2FA3BF34-9B0C-4528-A1C4-97C33013E3F0}"/>
    <hyperlink ref="A15" location="Index!A1" display="Back to index" xr:uid="{2F61BDC0-D79D-4625-9EB2-84559F6AAF2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D6472-3678-41D4-864C-EA642F30DC1F}">
  <sheetPr>
    <tabColor theme="2" tint="-9.9978637043366805E-2"/>
  </sheetPr>
  <dimension ref="A1:R51"/>
  <sheetViews>
    <sheetView showGridLines="0" zoomScale="60" zoomScaleNormal="60" workbookViewId="0">
      <pane xSplit="1" topLeftCell="B1" activePane="topRight" state="frozen"/>
      <selection pane="topRight" activeCell="A4" sqref="A4"/>
    </sheetView>
  </sheetViews>
  <sheetFormatPr baseColWidth="10" defaultColWidth="11.453125" defaultRowHeight="14.5"/>
  <cols>
    <col min="1" max="1" width="55.453125" customWidth="1"/>
    <col min="17" max="18" width="12" customWidth="1"/>
  </cols>
  <sheetData>
    <row r="1" spans="1:15" s="45" customFormat="1" ht="16.5" customHeight="1">
      <c r="A1" s="1754" t="s">
        <v>189</v>
      </c>
      <c r="B1" s="1755" t="s">
        <v>190</v>
      </c>
      <c r="C1" s="1755"/>
      <c r="D1" s="1755"/>
      <c r="E1" s="1755"/>
      <c r="F1" s="1755"/>
      <c r="G1" s="1755"/>
      <c r="H1" s="1743" t="s">
        <v>29</v>
      </c>
      <c r="I1" s="1743"/>
      <c r="J1" s="1759" t="s">
        <v>29</v>
      </c>
      <c r="K1" s="1759"/>
      <c r="L1" s="1760" t="s">
        <v>191</v>
      </c>
      <c r="M1" s="1760"/>
      <c r="N1" s="1760"/>
      <c r="O1" s="654"/>
    </row>
    <row r="2" spans="1:15" s="45" customFormat="1" ht="17">
      <c r="A2" s="1754"/>
      <c r="B2" s="1761" t="s">
        <v>192</v>
      </c>
      <c r="C2" s="1761"/>
      <c r="D2" s="1761"/>
      <c r="E2" s="1758" t="s">
        <v>193</v>
      </c>
      <c r="F2" s="1758"/>
      <c r="G2" s="1758"/>
      <c r="H2" s="1743"/>
      <c r="I2" s="1743"/>
      <c r="J2" s="1759" t="s">
        <v>193</v>
      </c>
      <c r="K2" s="1759"/>
      <c r="L2" s="1760"/>
      <c r="M2" s="1760"/>
      <c r="N2" s="1760"/>
      <c r="O2" s="277" t="s">
        <v>193</v>
      </c>
    </row>
    <row r="3" spans="1:15" s="45" customFormat="1">
      <c r="A3" s="1754"/>
      <c r="B3" s="366"/>
      <c r="C3" s="296"/>
      <c r="D3" s="296"/>
      <c r="E3" s="296"/>
      <c r="F3" s="377"/>
      <c r="G3" s="357"/>
      <c r="H3" s="361"/>
      <c r="I3" s="362"/>
      <c r="J3" s="361"/>
      <c r="K3" s="362"/>
      <c r="L3" s="364"/>
      <c r="M3" s="365"/>
      <c r="N3" s="365"/>
      <c r="O3" s="96"/>
    </row>
    <row r="4" spans="1:15" s="46" customFormat="1" thickBot="1">
      <c r="A4" s="62" t="s">
        <v>32</v>
      </c>
      <c r="B4" s="127" t="s">
        <v>33</v>
      </c>
      <c r="C4" s="128" t="s">
        <v>34</v>
      </c>
      <c r="D4" s="128" t="s">
        <v>35</v>
      </c>
      <c r="E4" s="128" t="s">
        <v>33</v>
      </c>
      <c r="F4" s="128" t="s">
        <v>34</v>
      </c>
      <c r="G4" s="129" t="s">
        <v>35</v>
      </c>
      <c r="H4" s="130" t="s">
        <v>36</v>
      </c>
      <c r="I4" s="129" t="s">
        <v>37</v>
      </c>
      <c r="J4" s="130" t="s">
        <v>36</v>
      </c>
      <c r="K4" s="129" t="s">
        <v>37</v>
      </c>
      <c r="L4" s="127" t="s">
        <v>33</v>
      </c>
      <c r="M4" s="128" t="s">
        <v>34</v>
      </c>
      <c r="N4" s="128" t="s">
        <v>35</v>
      </c>
      <c r="O4" s="128" t="s">
        <v>35</v>
      </c>
    </row>
    <row r="5" spans="1:15" s="39" customFormat="1" ht="14">
      <c r="A5" s="131" t="s">
        <v>194</v>
      </c>
      <c r="B5" s="132">
        <v>111384.96801929157</v>
      </c>
      <c r="C5" s="133">
        <v>114613.83903260813</v>
      </c>
      <c r="D5" s="133">
        <v>120753.8434256434</v>
      </c>
      <c r="E5" s="133">
        <v>93443.507399241586</v>
      </c>
      <c r="F5" s="133">
        <v>93595.168844604792</v>
      </c>
      <c r="G5" s="134">
        <v>101514.5664027234</v>
      </c>
      <c r="H5" s="304">
        <v>5.3571230532539982E-2</v>
      </c>
      <c r="I5" s="305">
        <v>8.411256539328682E-2</v>
      </c>
      <c r="J5" s="306">
        <v>8.4613315579002979E-2</v>
      </c>
      <c r="K5" s="307">
        <v>8.6373673550136143E-2</v>
      </c>
      <c r="L5" s="306">
        <v>0.82904997572684125</v>
      </c>
      <c r="M5" s="308">
        <v>0.82021517060353788</v>
      </c>
      <c r="N5" s="308">
        <v>0.8247471934629973</v>
      </c>
      <c r="O5" s="308">
        <v>0.81524806713499043</v>
      </c>
    </row>
    <row r="6" spans="1:15" s="39" customFormat="1" ht="14">
      <c r="A6" s="135" t="s">
        <v>195</v>
      </c>
      <c r="B6" s="136">
        <v>54837.501217299083</v>
      </c>
      <c r="C6" s="137">
        <v>51862.057524214171</v>
      </c>
      <c r="D6" s="137">
        <v>57863.226126580652</v>
      </c>
      <c r="E6" s="137">
        <v>48330.387582245748</v>
      </c>
      <c r="F6" s="137">
        <v>46067.248526447511</v>
      </c>
      <c r="G6" s="138">
        <v>53080.277315327316</v>
      </c>
      <c r="H6" s="308">
        <v>0.11571404778078009</v>
      </c>
      <c r="I6" s="307">
        <v>5.5176199537098292E-2</v>
      </c>
      <c r="J6" s="306">
        <v>0.15223459210622448</v>
      </c>
      <c r="K6" s="307">
        <v>9.8279570487583845E-2</v>
      </c>
      <c r="L6" s="306">
        <v>0.40816126144820869</v>
      </c>
      <c r="M6" s="308">
        <v>0.37114232207134751</v>
      </c>
      <c r="N6" s="308">
        <v>0.39520508829185447</v>
      </c>
      <c r="O6" s="308">
        <v>0.42627964653503103</v>
      </c>
    </row>
    <row r="7" spans="1:15" s="39" customFormat="1">
      <c r="A7" s="139" t="s">
        <v>196</v>
      </c>
      <c r="B7" s="140">
        <v>31448.294175216619</v>
      </c>
      <c r="C7" s="141">
        <v>28868.906924932951</v>
      </c>
      <c r="D7" s="141">
        <v>32642.198908611968</v>
      </c>
      <c r="E7" s="141">
        <v>30625.904166336615</v>
      </c>
      <c r="F7" s="141">
        <v>28287.532346646283</v>
      </c>
      <c r="G7" s="142">
        <v>32147.322347478628</v>
      </c>
      <c r="H7" s="1385">
        <v>0.13070435931261981</v>
      </c>
      <c r="I7" s="1386">
        <v>3.7964053844810053E-2</v>
      </c>
      <c r="J7" s="1387">
        <v>0.13644845204357159</v>
      </c>
      <c r="K7" s="1388">
        <v>4.9677494348536744E-2</v>
      </c>
      <c r="L7" s="311">
        <v>0.2340729452658124</v>
      </c>
      <c r="M7" s="314">
        <v>0.20659560501969437</v>
      </c>
      <c r="N7" s="314">
        <v>0.22294579762105979</v>
      </c>
      <c r="O7" s="314">
        <v>0.25817026399321086</v>
      </c>
    </row>
    <row r="8" spans="1:15" s="39" customFormat="1">
      <c r="A8" s="139" t="s">
        <v>197</v>
      </c>
      <c r="B8" s="140">
        <v>23389.207042082464</v>
      </c>
      <c r="C8" s="141">
        <v>22993.15059928122</v>
      </c>
      <c r="D8" s="141">
        <v>25221.027217968691</v>
      </c>
      <c r="E8" s="141">
        <v>17704.48341590913</v>
      </c>
      <c r="F8" s="141">
        <v>17779.716179801224</v>
      </c>
      <c r="G8" s="142">
        <v>20932.954967848691</v>
      </c>
      <c r="H8" s="1389">
        <v>9.689305556747474E-2</v>
      </c>
      <c r="I8" s="1386">
        <v>7.8319037177719153E-2</v>
      </c>
      <c r="J8" s="1387">
        <v>0.17735034441268116</v>
      </c>
      <c r="K8" s="1388">
        <v>0.18235333254843678</v>
      </c>
      <c r="L8" s="311">
        <v>0.17408831618239629</v>
      </c>
      <c r="M8" s="314">
        <v>0.16454671705165314</v>
      </c>
      <c r="N8" s="314">
        <v>0.17225929067079473</v>
      </c>
      <c r="O8" s="314">
        <v>0.16810938254182023</v>
      </c>
    </row>
    <row r="9" spans="1:15" s="39" customFormat="1">
      <c r="A9" s="135" t="s">
        <v>198</v>
      </c>
      <c r="B9" s="136">
        <v>56547.466801992494</v>
      </c>
      <c r="C9" s="137">
        <v>62751.781508393957</v>
      </c>
      <c r="D9" s="137">
        <v>62890.617299062753</v>
      </c>
      <c r="E9" s="137">
        <v>45113.119816995844</v>
      </c>
      <c r="F9" s="137">
        <v>47527.920318157281</v>
      </c>
      <c r="G9" s="138">
        <v>48434.289087396079</v>
      </c>
      <c r="H9" s="1390">
        <v>2.212459747461093E-3</v>
      </c>
      <c r="I9" s="1391">
        <v>0.11217391080101846</v>
      </c>
      <c r="J9" s="1392">
        <v>1.9070238360346048E-2</v>
      </c>
      <c r="K9" s="1391">
        <v>7.3618700809714888E-2</v>
      </c>
      <c r="L9" s="310">
        <v>0.42088871427863256</v>
      </c>
      <c r="M9" s="309">
        <v>0.44907284853219043</v>
      </c>
      <c r="N9" s="309">
        <v>0.42954210517114283</v>
      </c>
      <c r="O9" s="309">
        <v>0.38896842059995929</v>
      </c>
    </row>
    <row r="10" spans="1:15" s="39" customFormat="1">
      <c r="A10" s="139" t="s">
        <v>199</v>
      </c>
      <c r="B10" s="140">
        <v>10013.69526377956</v>
      </c>
      <c r="C10" s="141">
        <v>11279.32246353494</v>
      </c>
      <c r="D10" s="141">
        <v>11400.076945916868</v>
      </c>
      <c r="E10" s="141">
        <v>4573.5818273158002</v>
      </c>
      <c r="F10" s="141">
        <v>4865.9034668699796</v>
      </c>
      <c r="G10" s="142">
        <v>5523.5037568239022</v>
      </c>
      <c r="H10" s="1393">
        <v>1.070582765696404E-2</v>
      </c>
      <c r="I10" s="1394">
        <v>0.13844855925983435</v>
      </c>
      <c r="J10" s="1389">
        <v>0.13514454087124084</v>
      </c>
      <c r="K10" s="1394">
        <v>0.20769759137896604</v>
      </c>
      <c r="L10" s="311">
        <v>7.4532981990303851E-2</v>
      </c>
      <c r="M10" s="314">
        <v>8.0718624180179013E-2</v>
      </c>
      <c r="N10" s="314">
        <v>7.786237853536096E-2</v>
      </c>
      <c r="O10" s="314">
        <v>4.4358419891184588E-2</v>
      </c>
    </row>
    <row r="11" spans="1:15" s="39" customFormat="1">
      <c r="A11" s="139" t="s">
        <v>200</v>
      </c>
      <c r="B11" s="140">
        <v>16062.404568483063</v>
      </c>
      <c r="C11" s="141">
        <v>19646.615946655831</v>
      </c>
      <c r="D11" s="141">
        <v>19626.166066666665</v>
      </c>
      <c r="E11" s="141">
        <v>10068.171019950176</v>
      </c>
      <c r="F11" s="141">
        <v>10836.173753084127</v>
      </c>
      <c r="G11" s="142">
        <v>11046.411044092965</v>
      </c>
      <c r="H11" s="1393">
        <v>-1.0408856184032089E-3</v>
      </c>
      <c r="I11" s="1394">
        <v>0.22186973830657064</v>
      </c>
      <c r="J11" s="1395">
        <v>1.9401432258226992E-2</v>
      </c>
      <c r="K11" s="1394">
        <v>9.7161641593532577E-2</v>
      </c>
      <c r="L11" s="311">
        <v>0.11955415846875496</v>
      </c>
      <c r="M11" s="314">
        <v>0.14059778981736987</v>
      </c>
      <c r="N11" s="314">
        <v>0.13404646115375435</v>
      </c>
      <c r="O11" s="314">
        <v>8.8712049625952027E-2</v>
      </c>
    </row>
    <row r="12" spans="1:15" s="39" customFormat="1">
      <c r="A12" s="139" t="s">
        <v>201</v>
      </c>
      <c r="B12" s="140">
        <v>16815.880341340588</v>
      </c>
      <c r="C12" s="141">
        <v>17884.077552970302</v>
      </c>
      <c r="D12" s="141">
        <v>18133.236219812552</v>
      </c>
      <c r="E12" s="141">
        <v>16815.880341340588</v>
      </c>
      <c r="F12" s="141">
        <v>17884.077552970302</v>
      </c>
      <c r="G12" s="142">
        <v>18133.236219812548</v>
      </c>
      <c r="H12" s="1393">
        <v>1.3931871303078047E-2</v>
      </c>
      <c r="I12" s="1394">
        <v>7.8339988851689357E-2</v>
      </c>
      <c r="J12" s="1395">
        <v>1.3931871303077825E-2</v>
      </c>
      <c r="K12" s="1388">
        <v>7.8339988851689135E-2</v>
      </c>
      <c r="L12" s="311">
        <v>0.12516235751308294</v>
      </c>
      <c r="M12" s="314">
        <v>0.1279844724250368</v>
      </c>
      <c r="N12" s="314">
        <v>0.12384976955123603</v>
      </c>
      <c r="O12" s="314">
        <v>0.14562526643179144</v>
      </c>
    </row>
    <row r="13" spans="1:15" s="39" customFormat="1">
      <c r="A13" s="139" t="s">
        <v>202</v>
      </c>
      <c r="B13" s="140">
        <v>9018.1624193927273</v>
      </c>
      <c r="C13" s="141">
        <v>10075.939574241689</v>
      </c>
      <c r="D13" s="141">
        <v>9999.8622666666652</v>
      </c>
      <c r="E13" s="141">
        <v>9018.1624193927273</v>
      </c>
      <c r="F13" s="141">
        <v>10075.939574241689</v>
      </c>
      <c r="G13" s="142">
        <v>9999.862266666667</v>
      </c>
      <c r="H13" s="1393">
        <v>-7.55039339155128E-3</v>
      </c>
      <c r="I13" s="1396">
        <v>0.10885808012981468</v>
      </c>
      <c r="J13" s="1395">
        <v>-7.5503933915510579E-3</v>
      </c>
      <c r="K13" s="1397">
        <v>0.1088580801298149</v>
      </c>
      <c r="L13" s="311">
        <v>6.7123126826263868E-2</v>
      </c>
      <c r="M13" s="314">
        <v>7.2106811591280157E-2</v>
      </c>
      <c r="N13" s="314">
        <v>6.8298930332005001E-2</v>
      </c>
      <c r="O13" s="314">
        <v>8.0307375319660673E-2</v>
      </c>
    </row>
    <row r="14" spans="1:15" s="39" customFormat="1">
      <c r="A14" s="139" t="s">
        <v>203</v>
      </c>
      <c r="B14" s="140">
        <v>4637.3242089965534</v>
      </c>
      <c r="C14" s="141">
        <v>3865.8259709911868</v>
      </c>
      <c r="D14" s="141">
        <v>3731.2757999999999</v>
      </c>
      <c r="E14" s="141">
        <v>4637.3242089965534</v>
      </c>
      <c r="F14" s="141">
        <v>3865.8259709911872</v>
      </c>
      <c r="G14" s="142">
        <v>3731.2758000000008</v>
      </c>
      <c r="H14" s="1398">
        <v>-3.4805025368663589E-2</v>
      </c>
      <c r="I14" s="1399">
        <v>-0.19538172622021799</v>
      </c>
      <c r="J14" s="1400">
        <v>-3.4805025368663478E-2</v>
      </c>
      <c r="K14" s="1399">
        <v>-0.19538172622021777</v>
      </c>
      <c r="L14" s="311">
        <v>3.4516089480226955E-2</v>
      </c>
      <c r="M14" s="314">
        <v>2.7665150518324539E-2</v>
      </c>
      <c r="N14" s="314">
        <v>2.5484565598786472E-2</v>
      </c>
      <c r="O14" s="314">
        <v>2.9965309331370576E-2</v>
      </c>
    </row>
    <row r="15" spans="1:15" s="39" customFormat="1">
      <c r="A15" s="144" t="s">
        <v>204</v>
      </c>
      <c r="B15" s="136">
        <v>11592.939078960568</v>
      </c>
      <c r="C15" s="137">
        <v>13022.754360701532</v>
      </c>
      <c r="D15" s="137">
        <v>13082.494066666666</v>
      </c>
      <c r="E15" s="137">
        <v>9729.2598293701103</v>
      </c>
      <c r="F15" s="137">
        <v>10232.244531786615</v>
      </c>
      <c r="G15" s="138">
        <v>10428.459553785773</v>
      </c>
      <c r="H15" s="1401">
        <v>4.5873326264533887E-3</v>
      </c>
      <c r="I15" s="1402">
        <v>0.12848812346555127</v>
      </c>
      <c r="J15" s="1392">
        <v>1.9176146679217299E-2</v>
      </c>
      <c r="K15" s="1402">
        <v>7.1865664673170793E-2</v>
      </c>
      <c r="L15" s="310">
        <v>8.6287459007488215E-2</v>
      </c>
      <c r="M15" s="309">
        <v>9.3195209058932693E-2</v>
      </c>
      <c r="N15" s="309">
        <v>8.9353265775127491E-2</v>
      </c>
      <c r="O15" s="309">
        <v>8.3749375047236493E-2</v>
      </c>
    </row>
    <row r="16" spans="1:15" s="39" customFormat="1">
      <c r="A16" s="144" t="s">
        <v>205</v>
      </c>
      <c r="B16" s="145">
        <v>787.5</v>
      </c>
      <c r="C16" s="146">
        <v>962.5</v>
      </c>
      <c r="D16" s="146">
        <v>1046.7511627469228</v>
      </c>
      <c r="E16" s="146">
        <v>787.5</v>
      </c>
      <c r="F16" s="146">
        <v>962.5</v>
      </c>
      <c r="G16" s="147">
        <v>1046.7511627469228</v>
      </c>
      <c r="H16" s="1401">
        <v>8.7533675581218384E-2</v>
      </c>
      <c r="I16" s="1391">
        <v>0.3292078257103781</v>
      </c>
      <c r="J16" s="1392">
        <v>8.7533675581218384E-2</v>
      </c>
      <c r="K16" s="1391">
        <v>0.3292078257103781</v>
      </c>
      <c r="L16" s="310">
        <v>5.8614449282941928E-3</v>
      </c>
      <c r="M16" s="309">
        <v>6.8879736371216162E-3</v>
      </c>
      <c r="N16" s="309">
        <v>7.1492969435896347E-3</v>
      </c>
      <c r="O16" s="309">
        <v>8.4062996320677652E-3</v>
      </c>
    </row>
    <row r="17" spans="1:18" s="39" customFormat="1">
      <c r="A17" s="144" t="s">
        <v>206</v>
      </c>
      <c r="B17" s="136">
        <v>8148.6912603833262</v>
      </c>
      <c r="C17" s="137">
        <v>8746.7697535348416</v>
      </c>
      <c r="D17" s="137">
        <v>9407.8720000000012</v>
      </c>
      <c r="E17" s="137">
        <v>8148.6912603833262</v>
      </c>
      <c r="F17" s="137">
        <v>8746.7697535348416</v>
      </c>
      <c r="G17" s="138">
        <v>9407.8720000000012</v>
      </c>
      <c r="H17" s="1403">
        <v>7.5582445301934253E-2</v>
      </c>
      <c r="I17" s="1402">
        <v>0.15452551819437099</v>
      </c>
      <c r="J17" s="1404">
        <v>7.5582445301934253E-2</v>
      </c>
      <c r="K17" s="1402">
        <v>0.15452551819437099</v>
      </c>
      <c r="L17" s="310">
        <v>6.0651561981471827E-2</v>
      </c>
      <c r="M17" s="309">
        <v>6.2594825425787773E-2</v>
      </c>
      <c r="N17" s="309">
        <v>6.425564444445156E-2</v>
      </c>
      <c r="O17" s="309">
        <v>7.5553191385622026E-2</v>
      </c>
    </row>
    <row r="18" spans="1:18" s="81" customFormat="1" ht="15" thickBot="1">
      <c r="A18" s="148" t="s">
        <v>207</v>
      </c>
      <c r="B18" s="149">
        <v>2438.4392210666661</v>
      </c>
      <c r="C18" s="150">
        <v>2390.4440324923335</v>
      </c>
      <c r="D18" s="150">
        <v>2122.2001083219197</v>
      </c>
      <c r="E18" s="150">
        <v>2438.4392210666661</v>
      </c>
      <c r="F18" s="150">
        <v>2390.4440324923335</v>
      </c>
      <c r="G18" s="151">
        <v>2122.2001083219197</v>
      </c>
      <c r="H18" s="1405">
        <v>-0.11221510335497642</v>
      </c>
      <c r="I18" s="1406">
        <v>-0.12968915116383806</v>
      </c>
      <c r="J18" s="1407">
        <v>-0.11221510335497642</v>
      </c>
      <c r="K18" s="1391">
        <v>-0.12968915116383806</v>
      </c>
      <c r="L18" s="310">
        <v>1.8149558355904573E-2</v>
      </c>
      <c r="M18" s="309">
        <v>1.7106821274620137E-2</v>
      </c>
      <c r="N18" s="309">
        <v>1.4494599373833936E-2</v>
      </c>
      <c r="O18" s="309">
        <v>1.7043066800083353E-2</v>
      </c>
    </row>
    <row r="19" spans="1:18" s="156" customFormat="1" thickBot="1">
      <c r="A19" s="152" t="s">
        <v>208</v>
      </c>
      <c r="B19" s="153">
        <v>134352.53757970213</v>
      </c>
      <c r="C19" s="154">
        <v>139736.30717933681</v>
      </c>
      <c r="D19" s="154">
        <v>146413.16076337892</v>
      </c>
      <c r="E19" s="154">
        <v>114547.39771006169</v>
      </c>
      <c r="F19" s="154">
        <v>115927.12716241859</v>
      </c>
      <c r="G19" s="155">
        <v>124519.84922757802</v>
      </c>
      <c r="H19" s="312">
        <v>4.7781809315120105E-2</v>
      </c>
      <c r="I19" s="313">
        <v>8.9768480751783786E-2</v>
      </c>
      <c r="J19" s="312">
        <v>7.4121754549482333E-2</v>
      </c>
      <c r="K19" s="313">
        <v>8.7059607785750392E-2</v>
      </c>
      <c r="L19" s="312">
        <v>1</v>
      </c>
      <c r="M19" s="315">
        <v>1</v>
      </c>
      <c r="N19" s="315">
        <v>1</v>
      </c>
      <c r="O19" s="315">
        <v>1</v>
      </c>
    </row>
    <row r="20" spans="1:18" s="39" customFormat="1" ht="14"/>
    <row r="21" spans="1:18" s="39" customFormat="1" ht="14">
      <c r="A21" s="157" t="s">
        <v>209</v>
      </c>
      <c r="B21" s="303"/>
    </row>
    <row r="22" spans="1:18" s="39" customFormat="1" ht="14">
      <c r="A22" s="157" t="s">
        <v>210</v>
      </c>
      <c r="B22" s="45"/>
    </row>
    <row r="23" spans="1:18" s="39" customFormat="1" ht="14">
      <c r="A23" s="56" t="s">
        <v>211</v>
      </c>
    </row>
    <row r="24" spans="1:18" s="39" customFormat="1" ht="14">
      <c r="A24" s="370" t="s">
        <v>212</v>
      </c>
    </row>
    <row r="25" spans="1:18" s="39" customFormat="1" ht="14">
      <c r="A25" s="370" t="s">
        <v>213</v>
      </c>
    </row>
    <row r="26" spans="1:18" s="81" customFormat="1" ht="15.75" customHeight="1" thickBot="1">
      <c r="A26" s="39"/>
    </row>
    <row r="27" spans="1:18" s="38" customFormat="1" ht="16.5" customHeight="1">
      <c r="A27" s="1756" t="s">
        <v>214</v>
      </c>
      <c r="B27" s="1751" t="s">
        <v>215</v>
      </c>
      <c r="C27" s="1751"/>
      <c r="D27" s="1751"/>
      <c r="E27" s="1751"/>
      <c r="F27" s="1751"/>
      <c r="G27" s="1751"/>
      <c r="H27" s="1757" t="s">
        <v>29</v>
      </c>
      <c r="I27" s="1757"/>
      <c r="J27" s="1753" t="s">
        <v>29</v>
      </c>
      <c r="K27" s="1753"/>
      <c r="L27" s="1751" t="s">
        <v>216</v>
      </c>
      <c r="M27" s="1751"/>
      <c r="N27" s="1751"/>
      <c r="O27" s="1751"/>
      <c r="P27" s="1751"/>
      <c r="Q27" s="1752" t="s">
        <v>217</v>
      </c>
      <c r="R27" s="1752"/>
    </row>
    <row r="28" spans="1:18" s="38" customFormat="1" ht="17">
      <c r="A28" s="1756"/>
      <c r="B28" s="1762" t="s">
        <v>192</v>
      </c>
      <c r="C28" s="1762"/>
      <c r="D28" s="158"/>
      <c r="E28" s="1758" t="s">
        <v>193</v>
      </c>
      <c r="F28" s="1758"/>
      <c r="G28" s="1758"/>
      <c r="H28" s="1757"/>
      <c r="I28" s="1757"/>
      <c r="J28" s="1753" t="s">
        <v>193</v>
      </c>
      <c r="K28" s="1753"/>
      <c r="L28" s="1763" t="s">
        <v>218</v>
      </c>
      <c r="M28" s="1763"/>
      <c r="N28" s="1763"/>
      <c r="O28" s="1763"/>
      <c r="P28" s="1763"/>
      <c r="Q28" s="1751" t="s">
        <v>34</v>
      </c>
      <c r="R28" s="1751"/>
    </row>
    <row r="29" spans="1:18" s="38" customFormat="1" ht="17">
      <c r="A29" s="1756"/>
      <c r="B29" s="159"/>
      <c r="C29" s="158"/>
      <c r="D29" s="158"/>
      <c r="E29" s="158"/>
      <c r="F29" s="363"/>
      <c r="G29" s="363"/>
      <c r="H29" s="359"/>
      <c r="I29" s="160"/>
      <c r="J29" s="359"/>
      <c r="K29" s="360"/>
      <c r="L29" s="367"/>
      <c r="M29" s="368"/>
      <c r="N29" s="368"/>
      <c r="O29" s="368"/>
      <c r="P29" s="369"/>
      <c r="Q29" s="641"/>
      <c r="R29" s="655"/>
    </row>
    <row r="30" spans="1:18" s="162" customFormat="1" thickBot="1">
      <c r="A30" s="62" t="s">
        <v>32</v>
      </c>
      <c r="B30" s="127" t="s">
        <v>33</v>
      </c>
      <c r="C30" s="128" t="s">
        <v>34</v>
      </c>
      <c r="D30" s="128" t="s">
        <v>35</v>
      </c>
      <c r="E30" s="128" t="s">
        <v>33</v>
      </c>
      <c r="F30" s="128" t="s">
        <v>34</v>
      </c>
      <c r="G30" s="129" t="s">
        <v>35</v>
      </c>
      <c r="H30" s="380" t="s">
        <v>36</v>
      </c>
      <c r="I30" s="161" t="s">
        <v>37</v>
      </c>
      <c r="J30" s="380" t="s">
        <v>36</v>
      </c>
      <c r="K30" s="161" t="s">
        <v>37</v>
      </c>
      <c r="L30" s="127" t="s">
        <v>33</v>
      </c>
      <c r="M30" s="128" t="s">
        <v>34</v>
      </c>
      <c r="N30" s="128" t="s">
        <v>35</v>
      </c>
      <c r="O30" s="161" t="s">
        <v>36</v>
      </c>
      <c r="P30" s="161" t="s">
        <v>37</v>
      </c>
      <c r="Q30" s="380" t="s">
        <v>219</v>
      </c>
      <c r="R30" s="161" t="s">
        <v>220</v>
      </c>
    </row>
    <row r="31" spans="1:18" s="39" customFormat="1" ht="14">
      <c r="A31" s="163" t="s">
        <v>194</v>
      </c>
      <c r="B31" s="1408">
        <v>78056.23770759</v>
      </c>
      <c r="C31" s="1409">
        <v>80959.880744546666</v>
      </c>
      <c r="D31" s="1409">
        <v>83441.500000000015</v>
      </c>
      <c r="E31" s="1409">
        <v>60114.777087540017</v>
      </c>
      <c r="F31" s="1410">
        <v>59941.210556543338</v>
      </c>
      <c r="G31" s="1411">
        <v>64202.222977080004</v>
      </c>
      <c r="H31" s="1412">
        <v>3.0652456903730085E-2</v>
      </c>
      <c r="I31" s="1413">
        <v>6.8992081229740876E-2</v>
      </c>
      <c r="J31" s="1414">
        <v>7.108652596392262E-2</v>
      </c>
      <c r="K31" s="1415">
        <v>6.799402888224626E-2</v>
      </c>
      <c r="L31" s="1416">
        <v>9375.3636467666165</v>
      </c>
      <c r="M31" s="1410">
        <v>8804.6200186420301</v>
      </c>
      <c r="N31" s="1411">
        <v>9135.1666566674976</v>
      </c>
      <c r="O31" s="1417">
        <v>3.7542408113649506E-2</v>
      </c>
      <c r="P31" s="1418">
        <v>-2.5620018502637842E-2</v>
      </c>
      <c r="Q31" s="1419">
        <v>0.69100492069538799</v>
      </c>
      <c r="R31" s="1412">
        <v>0.30899507930461201</v>
      </c>
    </row>
    <row r="32" spans="1:18" s="39" customFormat="1" ht="14">
      <c r="A32" s="164" t="s">
        <v>195</v>
      </c>
      <c r="B32" s="1408">
        <v>28200.995134896668</v>
      </c>
      <c r="C32" s="1409">
        <v>25859.632829896669</v>
      </c>
      <c r="D32" s="1409">
        <v>28561.928749649884</v>
      </c>
      <c r="E32" s="1409">
        <v>21693.88149984333</v>
      </c>
      <c r="F32" s="1409">
        <v>20064.823832130001</v>
      </c>
      <c r="G32" s="1420">
        <v>23778.979938396547</v>
      </c>
      <c r="H32" s="1421">
        <v>0.10449861904570645</v>
      </c>
      <c r="I32" s="1415">
        <v>1.2798612709470802E-2</v>
      </c>
      <c r="J32" s="1414">
        <v>0.18510783535108999</v>
      </c>
      <c r="K32" s="1415">
        <v>9.611458597523348E-2</v>
      </c>
      <c r="L32" s="1422">
        <v>7492.9796252982196</v>
      </c>
      <c r="M32" s="1423">
        <v>6803.0261400799982</v>
      </c>
      <c r="N32" s="1424">
        <v>7172.8013893863099</v>
      </c>
      <c r="O32" s="1425">
        <v>5.4354524250286529E-2</v>
      </c>
      <c r="P32" s="1426">
        <v>-4.2730429271541803E-2</v>
      </c>
      <c r="Q32" s="1425">
        <v>0.49361106633025048</v>
      </c>
      <c r="R32" s="1421">
        <v>0.50638893366974957</v>
      </c>
    </row>
    <row r="33" spans="1:18" s="39" customFormat="1">
      <c r="A33" s="165" t="s">
        <v>196</v>
      </c>
      <c r="B33" s="1427">
        <v>14203.768045396666</v>
      </c>
      <c r="C33" s="1428">
        <v>12571.780413140003</v>
      </c>
      <c r="D33" s="1428">
        <v>14770.798902865827</v>
      </c>
      <c r="E33" s="1428">
        <v>13381.378036516666</v>
      </c>
      <c r="F33" s="1429">
        <v>11990.405834853334</v>
      </c>
      <c r="G33" s="1430">
        <v>14275.922341732492</v>
      </c>
      <c r="H33" s="1431">
        <v>0.17491702984466806</v>
      </c>
      <c r="I33" s="1432">
        <v>3.9921157234958482E-2</v>
      </c>
      <c r="J33" s="1433">
        <v>0.1906121059085164</v>
      </c>
      <c r="K33" s="1434">
        <v>6.684993898047642E-2</v>
      </c>
      <c r="L33" s="1427">
        <v>4851.0584318634674</v>
      </c>
      <c r="M33" s="1428">
        <v>4263.8277958600002</v>
      </c>
      <c r="N33" s="1435">
        <v>4375.0762619361512</v>
      </c>
      <c r="O33" s="1436">
        <v>2.6091219299280599E-2</v>
      </c>
      <c r="P33" s="1437">
        <v>-9.8119240700317412E-2</v>
      </c>
      <c r="Q33" s="1289">
        <v>0.45250624641493919</v>
      </c>
      <c r="R33" s="1438">
        <v>0.54749375358506081</v>
      </c>
    </row>
    <row r="34" spans="1:18" s="39" customFormat="1">
      <c r="A34" s="165" t="s">
        <v>221</v>
      </c>
      <c r="B34" s="1427">
        <v>13997.227089500002</v>
      </c>
      <c r="C34" s="1428">
        <v>13287.852416756667</v>
      </c>
      <c r="D34" s="1428">
        <v>13791.129846784055</v>
      </c>
      <c r="E34" s="1428">
        <v>8312.5034633266641</v>
      </c>
      <c r="F34" s="1429">
        <v>8074.417997276666</v>
      </c>
      <c r="G34" s="1430">
        <v>9503.0575966640554</v>
      </c>
      <c r="H34" s="1436">
        <v>3.7875001485772719E-2</v>
      </c>
      <c r="I34" s="1439">
        <v>-1.4724147961459488E-2</v>
      </c>
      <c r="J34" s="1433">
        <v>0.17693406507679432</v>
      </c>
      <c r="K34" s="1434">
        <v>0.14322449772080237</v>
      </c>
      <c r="L34" s="1427">
        <v>2641.9211934347518</v>
      </c>
      <c r="M34" s="1428">
        <v>2539.1983442199999</v>
      </c>
      <c r="N34" s="1435">
        <v>2797.7251274501591</v>
      </c>
      <c r="O34" s="1436">
        <v>0.10181433199917067</v>
      </c>
      <c r="P34" s="1440">
        <v>5.8973725031081337E-2</v>
      </c>
      <c r="Q34" s="1441">
        <v>0.54681079115439757</v>
      </c>
      <c r="R34" s="1438">
        <v>0.45318920884560243</v>
      </c>
    </row>
    <row r="35" spans="1:18" s="39" customFormat="1">
      <c r="A35" s="164" t="s">
        <v>198</v>
      </c>
      <c r="B35" s="1422">
        <v>49855.242572693329</v>
      </c>
      <c r="C35" s="1423">
        <v>55100.247914650005</v>
      </c>
      <c r="D35" s="1423">
        <v>54879.57125035012</v>
      </c>
      <c r="E35" s="1423">
        <v>38420.895587696687</v>
      </c>
      <c r="F35" s="1409">
        <v>39876.386724413329</v>
      </c>
      <c r="G35" s="1420">
        <v>40423.243038683453</v>
      </c>
      <c r="H35" s="1442">
        <v>-4.0050031107248252E-3</v>
      </c>
      <c r="I35" s="1443">
        <v>0.1007783418229462</v>
      </c>
      <c r="J35" s="1442">
        <v>1.3713788013178352E-2</v>
      </c>
      <c r="K35" s="1443">
        <v>5.2116105581567096E-2</v>
      </c>
      <c r="L35" s="1422">
        <v>1882.3840214683962</v>
      </c>
      <c r="M35" s="1423">
        <v>2001.5938785620303</v>
      </c>
      <c r="N35" s="1424">
        <v>1962.3652672811886</v>
      </c>
      <c r="O35" s="1442">
        <v>-1.9598686677151589E-2</v>
      </c>
      <c r="P35" s="1443">
        <v>4.2489335279419338E-2</v>
      </c>
      <c r="Q35" s="1425">
        <v>0.87261937642275267</v>
      </c>
      <c r="R35" s="1444">
        <v>0.12738062357724733</v>
      </c>
    </row>
    <row r="36" spans="1:18" s="39" customFormat="1">
      <c r="A36" s="165" t="s">
        <v>199</v>
      </c>
      <c r="B36" s="1427">
        <v>7545.3802583246661</v>
      </c>
      <c r="C36" s="1428">
        <v>8284.1221115320004</v>
      </c>
      <c r="D36" s="1428">
        <v>8075.6703336134278</v>
      </c>
      <c r="E36" s="1428">
        <v>2105.2668218609065</v>
      </c>
      <c r="F36" s="1429">
        <v>1870.7031148670396</v>
      </c>
      <c r="G36" s="1430">
        <v>2199.0971445204632</v>
      </c>
      <c r="H36" s="1445">
        <v>-2.5162808455997387E-2</v>
      </c>
      <c r="I36" s="1446">
        <v>7.0280099495807935E-2</v>
      </c>
      <c r="J36" s="1436">
        <v>0.17554577583346997</v>
      </c>
      <c r="K36" s="1446">
        <v>4.4569325695551276E-2</v>
      </c>
      <c r="L36" s="1671">
        <v>694.36903310942387</v>
      </c>
      <c r="M36" s="1672">
        <v>782.95741092066658</v>
      </c>
      <c r="N36" s="1673">
        <v>815.09888049161816</v>
      </c>
      <c r="O36" s="1436">
        <v>4.10513638706822E-2</v>
      </c>
      <c r="P36" s="1446">
        <v>0.1738698611623839</v>
      </c>
      <c r="Q36" s="1441">
        <v>0.70838735316658252</v>
      </c>
      <c r="R36" s="1438">
        <v>0.29161264683341748</v>
      </c>
    </row>
    <row r="37" spans="1:18" s="39" customFormat="1">
      <c r="A37" s="165" t="s">
        <v>200</v>
      </c>
      <c r="B37" s="1427">
        <v>15862.223314363335</v>
      </c>
      <c r="C37" s="1428">
        <v>19463.291667866666</v>
      </c>
      <c r="D37" s="1428">
        <v>19440.833333333332</v>
      </c>
      <c r="E37" s="1428">
        <v>9867.9897658304453</v>
      </c>
      <c r="F37" s="1429">
        <v>10652.849474294961</v>
      </c>
      <c r="G37" s="1430">
        <v>10861.078310759633</v>
      </c>
      <c r="H37" s="1432">
        <v>-1.1538816206722036E-3</v>
      </c>
      <c r="I37" s="1447">
        <v>0.22560582763511761</v>
      </c>
      <c r="J37" s="1432">
        <v>1.9546773562052255E-2</v>
      </c>
      <c r="K37" s="1447">
        <v>0.10063737078122248</v>
      </c>
      <c r="L37" s="1671">
        <v>56.307241956616586</v>
      </c>
      <c r="M37" s="1672">
        <v>47.983409625363301</v>
      </c>
      <c r="N37" s="1673">
        <v>45.366666666666667</v>
      </c>
      <c r="O37" s="1436">
        <v>-5.4534327158640705E-2</v>
      </c>
      <c r="P37" s="1446">
        <v>-0.19430138841428912</v>
      </c>
      <c r="Q37" s="1441">
        <v>0.99055685493010759</v>
      </c>
      <c r="R37" s="1290">
        <v>9.4431450698924113E-3</v>
      </c>
    </row>
    <row r="38" spans="1:18" s="39" customFormat="1">
      <c r="A38" s="165" t="s">
        <v>201</v>
      </c>
      <c r="B38" s="1427">
        <v>14672.918343621999</v>
      </c>
      <c r="C38" s="1428">
        <v>15722.145099981333</v>
      </c>
      <c r="D38" s="1428">
        <v>15960.434250070024</v>
      </c>
      <c r="E38" s="1428">
        <v>14672.918343621999</v>
      </c>
      <c r="F38" s="1429">
        <v>15722.145099981333</v>
      </c>
      <c r="G38" s="1430">
        <v>15960.434250070024</v>
      </c>
      <c r="H38" s="1432">
        <v>1.5156274705095729E-2</v>
      </c>
      <c r="I38" s="1447">
        <v>8.7747772889888775E-2</v>
      </c>
      <c r="J38" s="1432">
        <v>1.5156274705095729E-2</v>
      </c>
      <c r="K38" s="1434">
        <v>8.7747772889888775E-2</v>
      </c>
      <c r="L38" s="1671">
        <v>602.72603258902245</v>
      </c>
      <c r="M38" s="1672">
        <v>565.86216270266641</v>
      </c>
      <c r="N38" s="1673">
        <v>531.86638678957115</v>
      </c>
      <c r="O38" s="1436">
        <v>-6.0077839010696299E-2</v>
      </c>
      <c r="P38" s="1446">
        <v>-0.11756526509245369</v>
      </c>
      <c r="Q38" s="1441">
        <v>0.88017572024079727</v>
      </c>
      <c r="R38" s="1438">
        <v>0.11982427975920273</v>
      </c>
    </row>
    <row r="39" spans="1:18" s="39" customFormat="1">
      <c r="A39" s="165" t="s">
        <v>202</v>
      </c>
      <c r="B39" s="1427">
        <v>7717.0172097633331</v>
      </c>
      <c r="C39" s="1428">
        <v>8491.4633118966667</v>
      </c>
      <c r="D39" s="1428">
        <v>8469.3333333333339</v>
      </c>
      <c r="E39" s="1428">
        <v>7717.0172097633331</v>
      </c>
      <c r="F39" s="1429">
        <v>8491.4633118966667</v>
      </c>
      <c r="G39" s="1430">
        <v>8469.3333333333339</v>
      </c>
      <c r="H39" s="1432">
        <v>-2.6061442828503312E-3</v>
      </c>
      <c r="I39" s="1446">
        <v>9.7487941664584188E-2</v>
      </c>
      <c r="J39" s="1432">
        <v>-2.6061442828503312E-3</v>
      </c>
      <c r="K39" s="1448">
        <v>9.7487941664584188E-2</v>
      </c>
      <c r="L39" s="1671">
        <v>365.93956366999993</v>
      </c>
      <c r="M39" s="1672">
        <v>414.72521094333337</v>
      </c>
      <c r="N39" s="1673">
        <v>374.7</v>
      </c>
      <c r="O39" s="1436">
        <v>-9.6510194912655778E-2</v>
      </c>
      <c r="P39" s="1446">
        <v>2.3939571447650687E-2</v>
      </c>
      <c r="Q39" s="1441">
        <v>0.8469449985891141</v>
      </c>
      <c r="R39" s="1438">
        <v>0.1530550014108859</v>
      </c>
    </row>
    <row r="40" spans="1:18" s="39" customFormat="1">
      <c r="A40" s="165" t="s">
        <v>203</v>
      </c>
      <c r="B40" s="1427">
        <v>4057.7034466200002</v>
      </c>
      <c r="C40" s="1428">
        <v>3139.2257233733339</v>
      </c>
      <c r="D40" s="1428">
        <v>2933.3000000000006</v>
      </c>
      <c r="E40" s="1428">
        <v>4057.7034466200002</v>
      </c>
      <c r="F40" s="1429">
        <v>3139.2257233733339</v>
      </c>
      <c r="G40" s="1430">
        <v>2933.3000000000006</v>
      </c>
      <c r="H40" s="1449">
        <v>-6.5597615947173948E-2</v>
      </c>
      <c r="I40" s="1450">
        <v>-0.27710340625227525</v>
      </c>
      <c r="J40" s="1445">
        <v>-6.5597615947173948E-2</v>
      </c>
      <c r="K40" s="1450">
        <v>-0.27710340625227525</v>
      </c>
      <c r="L40" s="1671">
        <v>163.04215014333334</v>
      </c>
      <c r="M40" s="1672">
        <v>190.06568437000001</v>
      </c>
      <c r="N40" s="1673">
        <v>195.33333333333334</v>
      </c>
      <c r="O40" s="1436">
        <v>2.7714886991798249E-2</v>
      </c>
      <c r="P40" s="1446">
        <v>0.19805420353946657</v>
      </c>
      <c r="Q40" s="1441">
        <v>0.78613861778858607</v>
      </c>
      <c r="R40" s="1438">
        <v>0.21386138221141393</v>
      </c>
    </row>
    <row r="41" spans="1:18" s="39" customFormat="1">
      <c r="A41" s="167" t="s">
        <v>204</v>
      </c>
      <c r="B41" s="1422">
        <v>11084.812747000002</v>
      </c>
      <c r="C41" s="1423">
        <v>12550.759141333334</v>
      </c>
      <c r="D41" s="1423">
        <v>12614.266666666668</v>
      </c>
      <c r="E41" s="1423">
        <v>9221.1334974095444</v>
      </c>
      <c r="F41" s="1409">
        <v>9760.2493124184148</v>
      </c>
      <c r="G41" s="1420">
        <v>9960.2321537857733</v>
      </c>
      <c r="H41" s="1451">
        <v>5.0600545049250822E-3</v>
      </c>
      <c r="I41" s="1452">
        <v>0.13797742502060739</v>
      </c>
      <c r="J41" s="1442">
        <v>2.0489521831467128E-2</v>
      </c>
      <c r="K41" s="1452">
        <v>8.0152690185415931E-2</v>
      </c>
      <c r="L41" s="1674">
        <v>142.93882656666668</v>
      </c>
      <c r="M41" s="1675">
        <v>123.53633403333333</v>
      </c>
      <c r="N41" s="1676">
        <v>114.60000000000001</v>
      </c>
      <c r="O41" s="1442">
        <v>-7.2337698080971569E-2</v>
      </c>
      <c r="P41" s="1443">
        <v>-0.19825842458171739</v>
      </c>
      <c r="Q41" s="1425">
        <v>0.96420962259841492</v>
      </c>
      <c r="R41" s="1444">
        <v>3.5790377401585083E-2</v>
      </c>
    </row>
    <row r="42" spans="1:18" s="39" customFormat="1">
      <c r="A42" s="167" t="s">
        <v>205</v>
      </c>
      <c r="B42" s="1454" t="s">
        <v>222</v>
      </c>
      <c r="C42" s="1454" t="s">
        <v>222</v>
      </c>
      <c r="D42" s="1454" t="s">
        <v>222</v>
      </c>
      <c r="E42" s="1453" t="s">
        <v>222</v>
      </c>
      <c r="F42" s="1454" t="s">
        <v>222</v>
      </c>
      <c r="G42" s="1455" t="s">
        <v>222</v>
      </c>
      <c r="H42" s="1444" t="s">
        <v>222</v>
      </c>
      <c r="I42" s="1426" t="s">
        <v>222</v>
      </c>
      <c r="J42" s="1425" t="s">
        <v>222</v>
      </c>
      <c r="K42" s="1426" t="s">
        <v>222</v>
      </c>
      <c r="L42" s="1674">
        <v>221.49371660985287</v>
      </c>
      <c r="M42" s="1675">
        <v>251.88245113326897</v>
      </c>
      <c r="N42" s="1676">
        <v>256.12366341837031</v>
      </c>
      <c r="O42" s="1456">
        <v>1.6838061826138784E-2</v>
      </c>
      <c r="P42" s="1443">
        <v>0.15634731015650383</v>
      </c>
      <c r="Q42" s="1425">
        <v>0</v>
      </c>
      <c r="R42" s="1444">
        <v>1</v>
      </c>
    </row>
    <row r="43" spans="1:18" s="39" customFormat="1">
      <c r="A43" s="167" t="s">
        <v>206</v>
      </c>
      <c r="B43" s="1454" t="s">
        <v>222</v>
      </c>
      <c r="C43" s="1454" t="s">
        <v>222</v>
      </c>
      <c r="D43" s="1454" t="s">
        <v>222</v>
      </c>
      <c r="E43" s="1453" t="s">
        <v>222</v>
      </c>
      <c r="F43" s="1454" t="s">
        <v>222</v>
      </c>
      <c r="G43" s="1455" t="s">
        <v>222</v>
      </c>
      <c r="H43" s="1444" t="s">
        <v>222</v>
      </c>
      <c r="I43" s="1426" t="s">
        <v>222</v>
      </c>
      <c r="J43" s="1425" t="s">
        <v>222</v>
      </c>
      <c r="K43" s="1426" t="s">
        <v>222</v>
      </c>
      <c r="L43" s="1674">
        <v>2291.7691050166668</v>
      </c>
      <c r="M43" s="1675">
        <v>2288.9960145433338</v>
      </c>
      <c r="N43" s="1676">
        <v>2302.4666666666667</v>
      </c>
      <c r="O43" s="1456">
        <v>5.8849609338531561E-3</v>
      </c>
      <c r="P43" s="1443">
        <v>4.6678182486110664E-3</v>
      </c>
      <c r="Q43" s="1425">
        <v>0</v>
      </c>
      <c r="R43" s="1444">
        <v>1</v>
      </c>
    </row>
    <row r="44" spans="1:18" s="81" customFormat="1" ht="15" thickBot="1">
      <c r="A44" s="168" t="s">
        <v>223</v>
      </c>
      <c r="B44" s="1457" t="s">
        <v>222</v>
      </c>
      <c r="C44" s="1457" t="s">
        <v>222</v>
      </c>
      <c r="D44" s="1457" t="s">
        <v>222</v>
      </c>
      <c r="E44" s="1458" t="s">
        <v>222</v>
      </c>
      <c r="F44" s="1457" t="s">
        <v>222</v>
      </c>
      <c r="G44" s="1459" t="s">
        <v>222</v>
      </c>
      <c r="H44" s="1460" t="s">
        <v>222</v>
      </c>
      <c r="I44" s="1461" t="s">
        <v>222</v>
      </c>
      <c r="J44" s="1425" t="s">
        <v>222</v>
      </c>
      <c r="K44" s="1426" t="s">
        <v>222</v>
      </c>
      <c r="L44" s="1677">
        <v>685.78959999999995</v>
      </c>
      <c r="M44" s="1678">
        <v>625.58380399999999</v>
      </c>
      <c r="N44" s="1679">
        <v>519.40782612323198</v>
      </c>
      <c r="O44" s="1462">
        <v>-0.16972302863001865</v>
      </c>
      <c r="P44" s="1463">
        <v>-0.24261343986080863</v>
      </c>
      <c r="Q44" s="1460">
        <v>0</v>
      </c>
      <c r="R44" s="1464">
        <v>1</v>
      </c>
    </row>
    <row r="45" spans="1:18" s="156" customFormat="1" thickBot="1">
      <c r="A45" s="152" t="s">
        <v>183</v>
      </c>
      <c r="B45" s="699">
        <v>89141.050454590004</v>
      </c>
      <c r="C45" s="1465">
        <v>93510.639885880009</v>
      </c>
      <c r="D45" s="1465">
        <v>96055.766666666677</v>
      </c>
      <c r="E45" s="1465">
        <v>69335.910584949568</v>
      </c>
      <c r="F45" s="1466">
        <v>69701.459868961756</v>
      </c>
      <c r="G45" s="1467">
        <v>74162.455130865783</v>
      </c>
      <c r="H45" s="1468">
        <v>2.7217510049046156E-2</v>
      </c>
      <c r="I45" s="1469">
        <v>7.7570504013738883E-2</v>
      </c>
      <c r="J45" s="1470">
        <v>6.4001460949177691E-2</v>
      </c>
      <c r="K45" s="1470">
        <v>6.9611035684067124E-2</v>
      </c>
      <c r="L45" s="699">
        <v>12717.354894959803</v>
      </c>
      <c r="M45" s="1465">
        <v>12094.618622351963</v>
      </c>
      <c r="N45" s="696">
        <v>12327.764812875765</v>
      </c>
      <c r="O45" s="1468">
        <v>1.9276853434049279E-2</v>
      </c>
      <c r="P45" s="1469">
        <v>-3.0634521510321422E-2</v>
      </c>
      <c r="Q45" s="1468">
        <v>0.6560596476836138</v>
      </c>
      <c r="R45" s="1470">
        <v>0.3439403523163862</v>
      </c>
    </row>
    <row r="46" spans="1:18" s="39" customFormat="1" ht="14"/>
    <row r="47" spans="1:18" s="39" customFormat="1" ht="14">
      <c r="A47" s="157" t="s">
        <v>209</v>
      </c>
      <c r="B47" s="303"/>
    </row>
    <row r="48" spans="1:18" s="39" customFormat="1" ht="14">
      <c r="A48" s="157" t="s">
        <v>210</v>
      </c>
      <c r="B48" s="45"/>
    </row>
    <row r="49" spans="1:1" s="39" customFormat="1" ht="14">
      <c r="A49" s="56" t="s">
        <v>211</v>
      </c>
    </row>
    <row r="50" spans="1:1" s="39" customFormat="1" ht="14">
      <c r="A50" s="39" t="s">
        <v>212</v>
      </c>
    </row>
    <row r="51" spans="1:1">
      <c r="A51" s="39" t="s">
        <v>213</v>
      </c>
    </row>
  </sheetData>
  <mergeCells count="19">
    <mergeCell ref="L27:P27"/>
    <mergeCell ref="J28:K28"/>
    <mergeCell ref="L28:P28"/>
    <mergeCell ref="Q28:R28"/>
    <mergeCell ref="Q27:R27"/>
    <mergeCell ref="J27:K27"/>
    <mergeCell ref="A1:A3"/>
    <mergeCell ref="B1:G1"/>
    <mergeCell ref="H1:I2"/>
    <mergeCell ref="A27:A29"/>
    <mergeCell ref="B27:G27"/>
    <mergeCell ref="H27:I28"/>
    <mergeCell ref="E2:G2"/>
    <mergeCell ref="E28:G28"/>
    <mergeCell ref="J1:K1"/>
    <mergeCell ref="L1:N2"/>
    <mergeCell ref="B2:D2"/>
    <mergeCell ref="J2:K2"/>
    <mergeCell ref="B28:C28"/>
  </mergeCells>
  <hyperlinks>
    <hyperlink ref="A30" location="Index!A1" display="Back to index" xr:uid="{EB6EB082-E91C-4E98-9B3E-9C7AFD2FD123}"/>
    <hyperlink ref="A4" location="Index!A1" display="Back to index" xr:uid="{C709D83B-33DC-4C28-833D-621FDF2874D8}"/>
  </hyperlinks>
  <pageMargins left="0.7" right="0.7" top="0.75" bottom="0.75" header="0.3" footer="0.3"/>
  <pageSetup paperSize="9" scale="11" orientation="portrait" horizontalDpi="360" verticalDpi="360" r:id="rId1"/>
  <colBreaks count="1" manualBreakCount="1">
    <brk id="64" max="174"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FCF778-913F-4E7F-AC0A-CE86C52DE7BF}">
  <sheetPr>
    <tabColor theme="2" tint="-9.9978637043366805E-2"/>
  </sheetPr>
  <dimension ref="A1:N41"/>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34.6328125" customWidth="1"/>
    <col min="2" max="4" width="15.54296875" customWidth="1"/>
    <col min="5" max="6" width="11.54296875" bestFit="1" customWidth="1"/>
  </cols>
  <sheetData>
    <row r="1" spans="1:9" s="9" customFormat="1">
      <c r="A1" s="169" t="s">
        <v>224</v>
      </c>
      <c r="B1" s="1743" t="s">
        <v>176</v>
      </c>
      <c r="C1" s="1744"/>
      <c r="D1" s="1745"/>
      <c r="E1" s="1743" t="s">
        <v>29</v>
      </c>
      <c r="F1" s="1744"/>
      <c r="G1" s="1"/>
      <c r="H1" s="1"/>
      <c r="I1" s="1"/>
    </row>
    <row r="2" spans="1:9" s="9" customFormat="1">
      <c r="A2" s="170" t="s">
        <v>31</v>
      </c>
      <c r="B2" s="1746"/>
      <c r="C2" s="1747"/>
      <c r="D2" s="1748"/>
      <c r="E2" s="1746"/>
      <c r="F2" s="1747"/>
      <c r="G2" s="1"/>
      <c r="H2" s="1"/>
      <c r="I2" s="1"/>
    </row>
    <row r="3" spans="1:9" s="16" customFormat="1" ht="15" thickBot="1">
      <c r="A3" s="62" t="s">
        <v>32</v>
      </c>
      <c r="B3" s="171" t="s">
        <v>38</v>
      </c>
      <c r="C3" s="172" t="s">
        <v>177</v>
      </c>
      <c r="D3" s="173" t="s">
        <v>39</v>
      </c>
      <c r="E3" s="127" t="s">
        <v>36</v>
      </c>
      <c r="F3" s="128" t="s">
        <v>37</v>
      </c>
      <c r="G3" s="5"/>
      <c r="H3" s="5"/>
      <c r="I3" s="5"/>
    </row>
    <row r="4" spans="1:9" s="8" customFormat="1" ht="15.5">
      <c r="A4" s="378" t="s">
        <v>225</v>
      </c>
      <c r="B4" s="645">
        <v>53574151</v>
      </c>
      <c r="C4" s="735">
        <v>59998764</v>
      </c>
      <c r="D4" s="1478">
        <v>61112084</v>
      </c>
      <c r="E4" s="1287">
        <v>1.8555715581074304E-2</v>
      </c>
      <c r="F4" s="1288">
        <v>0.14070093243288168</v>
      </c>
      <c r="G4" s="17"/>
      <c r="H4" s="17"/>
      <c r="I4" s="17"/>
    </row>
    <row r="5" spans="1:9">
      <c r="A5" s="378" t="s">
        <v>226</v>
      </c>
      <c r="B5" s="645">
        <v>45999882</v>
      </c>
      <c r="C5" s="735">
        <v>52687270</v>
      </c>
      <c r="D5" s="1478">
        <v>54365781</v>
      </c>
      <c r="E5" s="1289">
        <v>3.1857999095417165E-2</v>
      </c>
      <c r="F5" s="1290">
        <v>0.18186783609575347</v>
      </c>
    </row>
    <row r="6" spans="1:9">
      <c r="A6" s="378" t="s">
        <v>227</v>
      </c>
      <c r="B6" s="645">
        <v>29785440</v>
      </c>
      <c r="C6" s="735">
        <v>30302103</v>
      </c>
      <c r="D6" s="1478">
        <v>31601351</v>
      </c>
      <c r="E6" s="1289">
        <v>4.2876496063656046E-2</v>
      </c>
      <c r="F6" s="1290">
        <v>6.0966398347649053E-2</v>
      </c>
    </row>
    <row r="7" spans="1:9">
      <c r="A7" s="378" t="s">
        <v>228</v>
      </c>
      <c r="B7" s="645">
        <v>7127617</v>
      </c>
      <c r="C7" s="735">
        <v>5456510</v>
      </c>
      <c r="D7" s="1478">
        <v>4681224</v>
      </c>
      <c r="E7" s="1289">
        <v>-0.14208459253258951</v>
      </c>
      <c r="F7" s="1290">
        <v>-0.34322733671015149</v>
      </c>
    </row>
    <row r="8" spans="1:9" s="3" customFormat="1" ht="15" thickBot="1">
      <c r="A8" s="378" t="s">
        <v>229</v>
      </c>
      <c r="B8" s="645">
        <v>715584</v>
      </c>
      <c r="C8" s="735">
        <v>717156</v>
      </c>
      <c r="D8" s="1478">
        <v>787928</v>
      </c>
      <c r="E8" s="1302">
        <v>9.8684247220967261E-2</v>
      </c>
      <c r="F8" s="1297">
        <v>0.10109784455773187</v>
      </c>
    </row>
    <row r="9" spans="1:9" s="14" customFormat="1" ht="15" thickBot="1">
      <c r="A9" s="176" t="s">
        <v>55</v>
      </c>
      <c r="B9" s="665">
        <v>137202674</v>
      </c>
      <c r="C9" s="1477">
        <v>149161803</v>
      </c>
      <c r="D9" s="1477">
        <v>152548368</v>
      </c>
      <c r="E9" s="790">
        <v>2.2703969326517193E-2</v>
      </c>
      <c r="F9" s="1306">
        <v>0.11184690175936367</v>
      </c>
    </row>
    <row r="10" spans="1:9">
      <c r="A10" s="177" t="s">
        <v>230</v>
      </c>
      <c r="B10" s="1476">
        <v>6601722</v>
      </c>
      <c r="C10" s="1475">
        <v>6239161</v>
      </c>
      <c r="D10" s="1474">
        <v>7466434</v>
      </c>
      <c r="E10" s="1287">
        <v>0.19670481335551365</v>
      </c>
      <c r="F10" s="1288">
        <v>0.13098279509497673</v>
      </c>
    </row>
    <row r="11" spans="1:9">
      <c r="A11" s="43" t="s">
        <v>231</v>
      </c>
      <c r="B11" s="725">
        <v>25344724</v>
      </c>
      <c r="C11" s="720">
        <v>23329990</v>
      </c>
      <c r="D11" s="1473">
        <v>20746109</v>
      </c>
      <c r="E11" s="1289">
        <v>-0.11075362655534786</v>
      </c>
      <c r="F11" s="1290">
        <v>-0.18144269395081991</v>
      </c>
    </row>
    <row r="12" spans="1:9">
      <c r="A12" s="40" t="s">
        <v>232</v>
      </c>
      <c r="B12" s="725">
        <v>1204487</v>
      </c>
      <c r="C12" s="720">
        <v>1276678.3399999999</v>
      </c>
      <c r="D12" s="1473">
        <v>1330810.794</v>
      </c>
      <c r="E12" s="1289">
        <v>4.2401012301971186E-2</v>
      </c>
      <c r="F12" s="1290">
        <v>0.10487767323350106</v>
      </c>
    </row>
    <row r="13" spans="1:9" s="3" customFormat="1" ht="15" thickBot="1">
      <c r="A13" s="43" t="s">
        <v>233</v>
      </c>
      <c r="B13" s="725">
        <v>16425832</v>
      </c>
      <c r="C13" s="720">
        <v>16951481</v>
      </c>
      <c r="D13" s="1473">
        <v>17577630</v>
      </c>
      <c r="E13" s="1289">
        <v>3.693771653344035E-2</v>
      </c>
      <c r="F13" s="1290">
        <v>7.0121136025255826E-2</v>
      </c>
    </row>
    <row r="14" spans="1:9" s="14" customFormat="1" ht="15" thickBot="1">
      <c r="A14" s="178" t="s">
        <v>234</v>
      </c>
      <c r="B14" s="1472">
        <v>186779439</v>
      </c>
      <c r="C14" s="1471">
        <v>196959113.34</v>
      </c>
      <c r="D14" s="1471">
        <v>199669351.794</v>
      </c>
      <c r="E14" s="790">
        <v>1.3760411529277431E-2</v>
      </c>
      <c r="F14" s="1306">
        <v>6.9011411871731765E-2</v>
      </c>
    </row>
    <row r="15" spans="1:9">
      <c r="A15" s="39"/>
      <c r="B15" s="39"/>
      <c r="C15" s="39"/>
      <c r="D15" s="39"/>
      <c r="F15" s="39"/>
    </row>
    <row r="16" spans="1:9" s="3" customFormat="1" ht="15" thickBot="1">
      <c r="A16" s="81"/>
      <c r="B16" s="81"/>
      <c r="C16" s="81"/>
      <c r="D16" s="39"/>
      <c r="E16" s="81"/>
      <c r="F16" s="81"/>
    </row>
    <row r="17" spans="1:6" s="13" customFormat="1">
      <c r="A17" s="179" t="s">
        <v>55</v>
      </c>
      <c r="B17" s="1743" t="s">
        <v>176</v>
      </c>
      <c r="C17" s="1744"/>
      <c r="D17" s="1745"/>
      <c r="E17" s="1743" t="s">
        <v>29</v>
      </c>
      <c r="F17" s="1744"/>
    </row>
    <row r="18" spans="1:6" s="13" customFormat="1">
      <c r="A18" s="180" t="s">
        <v>31</v>
      </c>
      <c r="B18" s="1746"/>
      <c r="C18" s="1747"/>
      <c r="D18" s="1748"/>
      <c r="E18" s="1746"/>
      <c r="F18" s="1747"/>
    </row>
    <row r="19" spans="1:6" s="15" customFormat="1">
      <c r="A19" s="62" t="s">
        <v>32</v>
      </c>
      <c r="B19" s="1681" t="s">
        <v>38</v>
      </c>
      <c r="C19" s="1681" t="s">
        <v>177</v>
      </c>
      <c r="D19" s="1682" t="s">
        <v>39</v>
      </c>
      <c r="E19" s="127" t="s">
        <v>36</v>
      </c>
      <c r="F19" s="128" t="s">
        <v>37</v>
      </c>
    </row>
    <row r="20" spans="1:6">
      <c r="A20" s="378" t="s">
        <v>225</v>
      </c>
      <c r="B20" s="725">
        <v>53574151</v>
      </c>
      <c r="C20" s="720">
        <v>59998764</v>
      </c>
      <c r="D20" s="1479">
        <v>61112084</v>
      </c>
      <c r="E20" s="1287">
        <v>1.8555715581074304E-2</v>
      </c>
      <c r="F20" s="1288">
        <v>0.14070093243288168</v>
      </c>
    </row>
    <row r="21" spans="1:6">
      <c r="A21" s="378" t="s">
        <v>226</v>
      </c>
      <c r="B21" s="725">
        <v>45999882</v>
      </c>
      <c r="C21" s="720">
        <v>52687270</v>
      </c>
      <c r="D21" s="1479">
        <v>54365781</v>
      </c>
      <c r="E21" s="1289">
        <v>3.1857999095417165E-2</v>
      </c>
      <c r="F21" s="1290">
        <v>0.18186783609575347</v>
      </c>
    </row>
    <row r="22" spans="1:6">
      <c r="A22" s="378" t="s">
        <v>227</v>
      </c>
      <c r="B22" s="725">
        <v>29785440</v>
      </c>
      <c r="C22" s="720">
        <v>30302103</v>
      </c>
      <c r="D22" s="1479">
        <v>31601351</v>
      </c>
      <c r="E22" s="1289">
        <v>4.2876496063656046E-2</v>
      </c>
      <c r="F22" s="1290">
        <v>6.0966398347649053E-2</v>
      </c>
    </row>
    <row r="23" spans="1:6">
      <c r="A23" s="378" t="s">
        <v>228</v>
      </c>
      <c r="B23" s="725">
        <v>7127617</v>
      </c>
      <c r="C23" s="720">
        <v>5456510</v>
      </c>
      <c r="D23" s="1479">
        <v>4681224</v>
      </c>
      <c r="E23" s="1289">
        <v>-0.14208459253258951</v>
      </c>
      <c r="F23" s="1290">
        <v>-0.34322733671015149</v>
      </c>
    </row>
    <row r="24" spans="1:6" s="3" customFormat="1" ht="15" thickBot="1">
      <c r="A24" s="378" t="s">
        <v>229</v>
      </c>
      <c r="B24" s="670">
        <v>715584</v>
      </c>
      <c r="C24" s="1480">
        <v>717156</v>
      </c>
      <c r="D24" s="1481">
        <v>787928</v>
      </c>
      <c r="E24" s="1302">
        <v>9.8684247220967261E-2</v>
      </c>
      <c r="F24" s="1297">
        <v>0.10109784455773187</v>
      </c>
    </row>
    <row r="25" spans="1:6" s="14" customFormat="1" ht="15" thickBot="1">
      <c r="A25" s="176" t="s">
        <v>55</v>
      </c>
      <c r="B25" s="665">
        <v>137202674</v>
      </c>
      <c r="C25" s="1477">
        <v>149161803</v>
      </c>
      <c r="D25" s="647">
        <v>152548368</v>
      </c>
      <c r="E25" s="790">
        <v>2.2703969326517193E-2</v>
      </c>
      <c r="F25" s="1306">
        <v>0.11184690175936367</v>
      </c>
    </row>
    <row r="26" spans="1:6">
      <c r="A26" s="39"/>
      <c r="B26" s="39"/>
      <c r="C26" s="39"/>
      <c r="D26" s="39"/>
      <c r="E26" s="39"/>
      <c r="F26" s="39"/>
    </row>
    <row r="27" spans="1:6" s="3" customFormat="1" ht="15" thickBot="1">
      <c r="A27" s="81"/>
      <c r="B27" s="338"/>
      <c r="C27" s="338"/>
      <c r="D27" s="338"/>
      <c r="E27" s="81"/>
      <c r="F27" s="81"/>
    </row>
    <row r="28" spans="1:6" s="13" customFormat="1">
      <c r="A28" s="179" t="s">
        <v>235</v>
      </c>
      <c r="B28" s="1743" t="s">
        <v>176</v>
      </c>
      <c r="C28" s="1744"/>
      <c r="D28" s="1745"/>
      <c r="E28" s="1743" t="s">
        <v>29</v>
      </c>
      <c r="F28" s="1744"/>
    </row>
    <row r="29" spans="1:6" s="13" customFormat="1">
      <c r="A29" s="180" t="s">
        <v>31</v>
      </c>
      <c r="B29" s="1746"/>
      <c r="C29" s="1747"/>
      <c r="D29" s="1748"/>
      <c r="E29" s="1746"/>
      <c r="F29" s="1747"/>
    </row>
    <row r="30" spans="1:6" s="15" customFormat="1">
      <c r="A30" s="62" t="s">
        <v>32</v>
      </c>
      <c r="B30" s="98" t="s">
        <v>38</v>
      </c>
      <c r="C30" s="99" t="s">
        <v>177</v>
      </c>
      <c r="D30" s="302" t="s">
        <v>39</v>
      </c>
      <c r="E30" s="127" t="s">
        <v>36</v>
      </c>
      <c r="F30" s="128" t="s">
        <v>37</v>
      </c>
    </row>
    <row r="31" spans="1:6">
      <c r="A31" s="177" t="s">
        <v>230</v>
      </c>
      <c r="B31" s="1482">
        <v>6601722</v>
      </c>
      <c r="C31" s="1483">
        <v>6239161</v>
      </c>
      <c r="D31" s="1474">
        <v>7466434</v>
      </c>
      <c r="E31" s="1287">
        <v>0.19670481335551365</v>
      </c>
      <c r="F31" s="1288">
        <v>0.13098279509497673</v>
      </c>
    </row>
    <row r="32" spans="1:6">
      <c r="A32" s="43" t="s">
        <v>231</v>
      </c>
      <c r="B32" s="1484">
        <v>25344724</v>
      </c>
      <c r="C32" s="1485">
        <v>23329990</v>
      </c>
      <c r="D32" s="1473">
        <v>20746109</v>
      </c>
      <c r="E32" s="1289">
        <v>-0.11075362655534786</v>
      </c>
      <c r="F32" s="1290">
        <v>-0.18144269395081991</v>
      </c>
    </row>
    <row r="33" spans="1:14">
      <c r="A33" s="40" t="s">
        <v>232</v>
      </c>
      <c r="B33" s="1484">
        <v>1204487</v>
      </c>
      <c r="C33" s="1485">
        <v>1276678.3399999999</v>
      </c>
      <c r="D33" s="1473">
        <v>1330810.794</v>
      </c>
      <c r="E33" s="1289">
        <v>4.2401012301971186E-2</v>
      </c>
      <c r="F33" s="1290">
        <v>0.10487767323350106</v>
      </c>
    </row>
    <row r="34" spans="1:14" s="3" customFormat="1" ht="15" thickBot="1">
      <c r="A34" s="43" t="s">
        <v>233</v>
      </c>
      <c r="B34" s="1484">
        <v>16425832</v>
      </c>
      <c r="C34" s="1485">
        <v>16951481</v>
      </c>
      <c r="D34" s="1485">
        <v>17577630</v>
      </c>
      <c r="E34" s="1289">
        <v>3.693771653344035E-2</v>
      </c>
      <c r="F34" s="1290">
        <v>7.0121136025255826E-2</v>
      </c>
    </row>
    <row r="35" spans="1:14" s="14" customFormat="1" ht="15" thickBot="1">
      <c r="A35" s="176" t="s">
        <v>236</v>
      </c>
      <c r="B35" s="1486">
        <v>49576765</v>
      </c>
      <c r="C35" s="1477">
        <v>47797310.340000004</v>
      </c>
      <c r="D35" s="647">
        <v>47120983.794</v>
      </c>
      <c r="E35" s="790">
        <v>-1.4149887121033424E-2</v>
      </c>
      <c r="F35" s="1306">
        <v>-4.9534922377448394E-2</v>
      </c>
    </row>
    <row r="36" spans="1:14">
      <c r="A36" s="39"/>
      <c r="B36" s="39"/>
      <c r="C36" s="39"/>
      <c r="D36" s="39"/>
      <c r="E36" s="39"/>
      <c r="F36" s="39"/>
    </row>
    <row r="37" spans="1:14" ht="15" thickBot="1">
      <c r="A37" s="39"/>
      <c r="B37" s="39"/>
      <c r="C37" s="39"/>
      <c r="D37" s="39"/>
      <c r="E37" s="39"/>
      <c r="F37" s="39"/>
    </row>
    <row r="38" spans="1:14" s="22" customFormat="1">
      <c r="A38" s="169" t="s">
        <v>237</v>
      </c>
      <c r="B38" s="1764" t="s">
        <v>28</v>
      </c>
      <c r="C38" s="1765"/>
      <c r="D38" s="1766"/>
      <c r="E38" s="1764" t="s">
        <v>29</v>
      </c>
      <c r="F38" s="1765"/>
    </row>
    <row r="39" spans="1:14" s="15" customFormat="1" ht="15" thickBot="1">
      <c r="A39" s="62" t="s">
        <v>32</v>
      </c>
      <c r="B39" s="127" t="s">
        <v>33</v>
      </c>
      <c r="C39" s="128" t="s">
        <v>34</v>
      </c>
      <c r="D39" s="128" t="s">
        <v>35</v>
      </c>
      <c r="E39" s="185" t="s">
        <v>36</v>
      </c>
      <c r="F39" s="186" t="s">
        <v>37</v>
      </c>
    </row>
    <row r="40" spans="1:14">
      <c r="A40" s="378" t="s">
        <v>237</v>
      </c>
      <c r="B40" s="1487">
        <v>1.7418283739758532E-2</v>
      </c>
      <c r="C40" s="1487">
        <v>1.1817861390468523E-2</v>
      </c>
      <c r="D40" s="1487">
        <v>1.2086552219678415E-2</v>
      </c>
      <c r="E40" s="608" t="s">
        <v>67</v>
      </c>
      <c r="F40" s="596" t="s">
        <v>68</v>
      </c>
      <c r="I40" s="26">
        <f>+(ROUND(D40,4)-ROUND(B40,4))*100/1%</f>
        <v>-52.999999999999993</v>
      </c>
      <c r="J40" s="27">
        <f>+VALUE(ROUND(I40,0))</f>
        <v>-53</v>
      </c>
      <c r="K40" s="26"/>
      <c r="L40" s="28">
        <f>+VALUE(ROUND(K40,0))</f>
        <v>0</v>
      </c>
      <c r="M40" s="29" t="s">
        <v>238</v>
      </c>
      <c r="N40" s="29" t="s">
        <v>239</v>
      </c>
    </row>
    <row r="41" spans="1:14" s="3" customFormat="1" ht="15" thickBot="1">
      <c r="A41" s="187" t="s">
        <v>240</v>
      </c>
      <c r="B41" s="1488">
        <v>1.5934352182828359E-2</v>
      </c>
      <c r="C41" s="1488">
        <v>1.2545679635033591E-2</v>
      </c>
      <c r="D41" s="1488">
        <v>1.2734307401077173E-2</v>
      </c>
      <c r="E41" s="1270" t="str">
        <f>2 &amp; " pbs"</f>
        <v>2 pbs</v>
      </c>
      <c r="F41" s="1489" t="str">
        <f>-32 &amp; " pbs"</f>
        <v>-32 pbs</v>
      </c>
      <c r="I41" s="30">
        <f>+(ROUND(D41,4)-ROUND(B41,4))*100/1%</f>
        <v>-32.000000000000014</v>
      </c>
      <c r="J41" s="31">
        <f>+VALUE(ROUND(I41,0))</f>
        <v>-32</v>
      </c>
      <c r="K41" s="30">
        <f>+(ROUND(D41,4)-ROUND(C41,4))*100/1%</f>
        <v>1.9999999999999878</v>
      </c>
      <c r="L41" s="32">
        <f>+VALUE(ROUND(K41,0))</f>
        <v>2</v>
      </c>
      <c r="M41" s="33"/>
      <c r="N41" s="33"/>
    </row>
  </sheetData>
  <mergeCells count="8">
    <mergeCell ref="B38:D38"/>
    <mergeCell ref="E38:F38"/>
    <mergeCell ref="E1:F2"/>
    <mergeCell ref="B1:D2"/>
    <mergeCell ref="B17:D18"/>
    <mergeCell ref="E17:F18"/>
    <mergeCell ref="B28:D29"/>
    <mergeCell ref="E28:F29"/>
  </mergeCells>
  <hyperlinks>
    <hyperlink ref="A3" location="Index!A1" display="Back to index" xr:uid="{E36B92F8-D58C-4F11-9CCA-224FCCC08377}"/>
    <hyperlink ref="A19" location="Index!A1" display="Back to index" xr:uid="{DCF1A760-7D24-4F5D-A379-9A20B7F14899}"/>
    <hyperlink ref="A30" location="Index!A1" display="Back to index" xr:uid="{54CF3FB1-EEB7-4A88-8EEF-BCFDCFDC484D}"/>
    <hyperlink ref="A39" location="Index!A1" display="Back to index" xr:uid="{7AD738E7-0D45-4DE9-B00C-E7BD3AD4D405}"/>
  </hyperlinks>
  <pageMargins left="0.7" right="0.7" top="0.75" bottom="0.75" header="0.3" footer="0.3"/>
  <ignoredErrors>
    <ignoredError sqref="K41"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55E82-14FB-42F9-840A-F29262CD0C9E}">
  <sheetPr>
    <tabColor theme="2" tint="-9.9978637043366805E-2"/>
  </sheetPr>
  <dimension ref="A1:I25"/>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59.36328125" style="39" customWidth="1"/>
    <col min="2" max="2" width="16.453125" style="39" customWidth="1"/>
    <col min="3" max="3" width="18.90625" style="39" customWidth="1"/>
    <col min="4" max="4" width="16.453125" style="39" customWidth="1"/>
    <col min="5" max="6" width="11.453125" style="39"/>
    <col min="7" max="7" width="14" bestFit="1" customWidth="1"/>
    <col min="8" max="8" width="15" customWidth="1"/>
    <col min="9" max="9" width="15.08984375" customWidth="1"/>
  </cols>
  <sheetData>
    <row r="1" spans="1:9" s="9" customFormat="1" ht="14">
      <c r="A1" s="196" t="s">
        <v>241</v>
      </c>
      <c r="B1" s="1755" t="s">
        <v>28</v>
      </c>
      <c r="C1" s="1767"/>
      <c r="D1" s="1768"/>
      <c r="E1" s="1755" t="s">
        <v>29</v>
      </c>
      <c r="F1" s="1767"/>
      <c r="G1" s="1741" t="s">
        <v>30</v>
      </c>
      <c r="H1" s="1749"/>
      <c r="I1" s="661" t="s">
        <v>29</v>
      </c>
    </row>
    <row r="2" spans="1:9" s="9" customFormat="1" ht="14">
      <c r="A2" s="207" t="s">
        <v>31</v>
      </c>
      <c r="B2" s="356"/>
      <c r="C2" s="377"/>
      <c r="D2" s="377"/>
      <c r="E2" s="356"/>
      <c r="F2" s="377"/>
      <c r="G2" s="656"/>
      <c r="H2" s="657"/>
    </row>
    <row r="3" spans="1:9" s="16" customFormat="1" ht="14">
      <c r="A3" s="62" t="s">
        <v>32</v>
      </c>
      <c r="B3" s="182" t="s">
        <v>33</v>
      </c>
      <c r="C3" s="183" t="s">
        <v>34</v>
      </c>
      <c r="D3" s="184" t="s">
        <v>35</v>
      </c>
      <c r="E3" s="127" t="s">
        <v>36</v>
      </c>
      <c r="F3" s="128" t="s">
        <v>37</v>
      </c>
      <c r="G3" s="662" t="s">
        <v>38</v>
      </c>
      <c r="H3" s="663" t="s">
        <v>39</v>
      </c>
      <c r="I3" s="718" t="s">
        <v>40</v>
      </c>
    </row>
    <row r="4" spans="1:9" s="8" customFormat="1">
      <c r="A4" s="1683" t="s">
        <v>242</v>
      </c>
      <c r="B4" s="1684">
        <v>2953570</v>
      </c>
      <c r="C4" s="1685">
        <v>2891579</v>
      </c>
      <c r="D4" s="1685">
        <v>3051000</v>
      </c>
      <c r="E4" s="1686">
        <v>5.5132853019059826E-2</v>
      </c>
      <c r="F4" s="1687">
        <v>3.2987198542780434E-2</v>
      </c>
      <c r="G4" s="1688">
        <v>8844548</v>
      </c>
      <c r="H4" s="1689">
        <v>8758652</v>
      </c>
      <c r="I4" s="1686">
        <v>-9.7117455860943943E-3</v>
      </c>
    </row>
    <row r="5" spans="1:9">
      <c r="A5" s="1690" t="s">
        <v>243</v>
      </c>
      <c r="B5" s="1691">
        <v>2578362</v>
      </c>
      <c r="C5" s="1692">
        <v>2476187</v>
      </c>
      <c r="D5" s="1692">
        <v>2607349</v>
      </c>
      <c r="E5" s="1693">
        <v>5.2969343591578504E-2</v>
      </c>
      <c r="F5" s="1694">
        <v>1.1242408940249662E-2</v>
      </c>
      <c r="G5" s="1695">
        <v>7701998</v>
      </c>
      <c r="H5" s="1696">
        <v>7516297</v>
      </c>
      <c r="I5" s="1693">
        <v>-2.4110756715335423E-2</v>
      </c>
    </row>
    <row r="6" spans="1:9">
      <c r="A6" s="1690" t="s">
        <v>244</v>
      </c>
      <c r="B6" s="1691">
        <v>8871</v>
      </c>
      <c r="C6" s="1692">
        <v>11536</v>
      </c>
      <c r="D6" s="1692">
        <v>19668</v>
      </c>
      <c r="E6" s="1693">
        <v>0.70492371705963941</v>
      </c>
      <c r="F6" s="1694">
        <v>1.2171119377747717</v>
      </c>
      <c r="G6" s="1695">
        <v>21617</v>
      </c>
      <c r="H6" s="1696">
        <v>34425</v>
      </c>
      <c r="I6" s="1693">
        <v>0.59249664615811626</v>
      </c>
    </row>
    <row r="7" spans="1:9">
      <c r="A7" s="1690" t="s">
        <v>245</v>
      </c>
      <c r="B7" s="1691">
        <v>7981</v>
      </c>
      <c r="C7" s="1692">
        <v>6076</v>
      </c>
      <c r="D7" s="1692">
        <v>12185</v>
      </c>
      <c r="E7" s="1693">
        <v>1.0054312047399605</v>
      </c>
      <c r="F7" s="1694">
        <v>0.5267510337050495</v>
      </c>
      <c r="G7" s="1695">
        <v>66358</v>
      </c>
      <c r="H7" s="1696">
        <v>26157</v>
      </c>
      <c r="I7" s="1693">
        <v>-0.60581994635160796</v>
      </c>
    </row>
    <row r="8" spans="1:9">
      <c r="A8" s="1690" t="s">
        <v>246</v>
      </c>
      <c r="B8" s="1691">
        <v>347309</v>
      </c>
      <c r="C8" s="1692">
        <v>382140</v>
      </c>
      <c r="D8" s="1692">
        <v>385874</v>
      </c>
      <c r="E8" s="1693">
        <v>9.7712880096299786E-3</v>
      </c>
      <c r="F8" s="1694">
        <v>0.1110394490209007</v>
      </c>
      <c r="G8" s="1695">
        <v>1020660</v>
      </c>
      <c r="H8" s="1696">
        <v>1130978</v>
      </c>
      <c r="I8" s="1693">
        <v>0.10808496463072914</v>
      </c>
    </row>
    <row r="9" spans="1:9">
      <c r="A9" s="1690" t="s">
        <v>247</v>
      </c>
      <c r="B9" s="1691">
        <v>11047</v>
      </c>
      <c r="C9" s="1692">
        <v>15640</v>
      </c>
      <c r="D9" s="1692">
        <v>25924</v>
      </c>
      <c r="E9" s="1693">
        <v>0.65754475703324811</v>
      </c>
      <c r="F9" s="1694">
        <v>1.3467004616638001</v>
      </c>
      <c r="G9" s="1695">
        <v>33915</v>
      </c>
      <c r="H9" s="1696">
        <v>50795</v>
      </c>
      <c r="I9" s="1693">
        <v>0.49771487542385373</v>
      </c>
    </row>
    <row r="10" spans="1:9">
      <c r="A10" s="1697" t="s">
        <v>248</v>
      </c>
      <c r="B10" s="1698">
        <v>791665</v>
      </c>
      <c r="C10" s="1699">
        <v>582537</v>
      </c>
      <c r="D10" s="1699">
        <v>599292</v>
      </c>
      <c r="E10" s="1700">
        <v>2.8762121547644185E-2</v>
      </c>
      <c r="F10" s="1701">
        <v>-0.24299798525891633</v>
      </c>
      <c r="G10" s="1702">
        <v>2341766</v>
      </c>
      <c r="H10" s="1703">
        <v>1874519</v>
      </c>
      <c r="I10" s="1700">
        <v>-0.19952762146175151</v>
      </c>
    </row>
    <row r="11" spans="1:9">
      <c r="A11" s="1690" t="s">
        <v>249</v>
      </c>
      <c r="B11" s="1691">
        <v>258838</v>
      </c>
      <c r="C11" s="1692">
        <v>210275</v>
      </c>
      <c r="D11" s="1692">
        <v>209564</v>
      </c>
      <c r="E11" s="1693">
        <v>-3.3812864106527165E-3</v>
      </c>
      <c r="F11" s="1694">
        <v>-0.19036617498203509</v>
      </c>
      <c r="G11" s="1695">
        <v>943114</v>
      </c>
      <c r="H11" s="1696">
        <v>642482</v>
      </c>
      <c r="I11" s="1693">
        <v>-0.31876528182170977</v>
      </c>
    </row>
    <row r="12" spans="1:9">
      <c r="A12" s="1690" t="s">
        <v>250</v>
      </c>
      <c r="B12" s="1691">
        <v>143739</v>
      </c>
      <c r="C12" s="1692">
        <v>101265</v>
      </c>
      <c r="D12" s="1692">
        <v>110308</v>
      </c>
      <c r="E12" s="1693">
        <v>8.9300350565348338E-2</v>
      </c>
      <c r="F12" s="1694">
        <v>-0.23258127578458176</v>
      </c>
      <c r="G12" s="1695">
        <v>438684</v>
      </c>
      <c r="H12" s="1696">
        <v>323801</v>
      </c>
      <c r="I12" s="1693">
        <v>-0.26188098950497396</v>
      </c>
    </row>
    <row r="13" spans="1:9">
      <c r="A13" s="1690" t="s">
        <v>251</v>
      </c>
      <c r="B13" s="1691">
        <v>301347</v>
      </c>
      <c r="C13" s="1692">
        <v>178664</v>
      </c>
      <c r="D13" s="1692">
        <v>179476</v>
      </c>
      <c r="E13" s="1693">
        <v>4.5448439528948193E-3</v>
      </c>
      <c r="F13" s="1694">
        <v>-0.4044208171974501</v>
      </c>
      <c r="G13" s="1695">
        <v>698808</v>
      </c>
      <c r="H13" s="1696">
        <v>625111</v>
      </c>
      <c r="I13" s="1693">
        <v>-0.1054610136117503</v>
      </c>
    </row>
    <row r="14" spans="1:9" s="3" customFormat="1">
      <c r="A14" s="1704" t="s">
        <v>252</v>
      </c>
      <c r="B14" s="1705">
        <v>87741</v>
      </c>
      <c r="C14" s="1706">
        <v>92333</v>
      </c>
      <c r="D14" s="1706">
        <v>99944</v>
      </c>
      <c r="E14" s="1707">
        <v>8.2429900468954764E-2</v>
      </c>
      <c r="F14" s="1708">
        <v>0.13907979165954343</v>
      </c>
      <c r="G14" s="1695">
        <v>261160</v>
      </c>
      <c r="H14" s="1696">
        <v>283125</v>
      </c>
      <c r="I14" s="1693">
        <v>8.4105529177515695E-2</v>
      </c>
    </row>
    <row r="15" spans="1:9" s="14" customFormat="1">
      <c r="A15" s="1709" t="s">
        <v>253</v>
      </c>
      <c r="B15" s="1710">
        <v>2161905</v>
      </c>
      <c r="C15" s="1711">
        <v>2309042</v>
      </c>
      <c r="D15" s="1711">
        <v>2451708</v>
      </c>
      <c r="E15" s="1707">
        <v>6.1785796880264629E-2</v>
      </c>
      <c r="F15" s="1708">
        <v>0.13404983105178073</v>
      </c>
      <c r="G15" s="1712">
        <v>6502782</v>
      </c>
      <c r="H15" s="1712">
        <v>6884133</v>
      </c>
      <c r="I15" s="1737">
        <v>5.8644284861463912E-2</v>
      </c>
    </row>
    <row r="16" spans="1:9" s="14" customFormat="1">
      <c r="A16" s="1709" t="s">
        <v>254</v>
      </c>
      <c r="B16" s="1710">
        <v>2179853.3576799999</v>
      </c>
      <c r="C16" s="1711">
        <v>2266743</v>
      </c>
      <c r="D16" s="1711">
        <v>2420842.4377425341</v>
      </c>
      <c r="E16" s="1707">
        <v>6.7982756643578071E-2</v>
      </c>
      <c r="F16" s="1708">
        <v>0.11055288614414728</v>
      </c>
      <c r="G16" s="1712">
        <v>6937888.0879100002</v>
      </c>
      <c r="H16" s="1712">
        <v>6848096.437742535</v>
      </c>
      <c r="I16" s="1737">
        <v>-1.2942216569324115E-2</v>
      </c>
    </row>
    <row r="17" spans="1:9" s="14" customFormat="1">
      <c r="A17" s="1709" t="s">
        <v>255</v>
      </c>
      <c r="B17" s="1710">
        <v>856000</v>
      </c>
      <c r="C17" s="1711">
        <v>1945662</v>
      </c>
      <c r="D17" s="1713">
        <v>2287294</v>
      </c>
      <c r="E17" s="1707">
        <v>0.17558650988712327</v>
      </c>
      <c r="F17" s="1708">
        <v>1.6720724299065421</v>
      </c>
      <c r="G17" s="1711">
        <v>1314939</v>
      </c>
      <c r="H17" s="1711">
        <v>5798692</v>
      </c>
      <c r="I17" s="1737">
        <v>3.409856274701716</v>
      </c>
    </row>
    <row r="18" spans="1:9" s="14" customFormat="1">
      <c r="A18" s="1714" t="s">
        <v>256</v>
      </c>
      <c r="B18" s="1715">
        <v>213481060</v>
      </c>
      <c r="C18" s="1716">
        <v>230237852.5</v>
      </c>
      <c r="D18" s="1716">
        <v>231912063.5</v>
      </c>
      <c r="E18" s="1717">
        <v>7.2716583386304825E-3</v>
      </c>
      <c r="F18" s="1718">
        <v>8.6335544239849668E-2</v>
      </c>
      <c r="G18" s="1719">
        <v>196714049.5</v>
      </c>
      <c r="H18" s="1720">
        <v>229486666.5</v>
      </c>
      <c r="I18" s="1717">
        <v>0.16660028647318348</v>
      </c>
    </row>
    <row r="19" spans="1:9">
      <c r="A19" s="1683" t="s">
        <v>257</v>
      </c>
      <c r="B19" s="1721">
        <v>4.0507668455459236E-2</v>
      </c>
      <c r="C19" s="1722">
        <v>4.0115766802506989E-2</v>
      </c>
      <c r="D19" s="1722">
        <v>4.2286855853878424E-2</v>
      </c>
      <c r="E19" s="1723" t="s">
        <v>258</v>
      </c>
      <c r="F19" s="1724" t="s">
        <v>259</v>
      </c>
      <c r="G19" s="1722">
        <v>4.4076038402127447E-2</v>
      </c>
      <c r="H19" s="1722">
        <v>3.9997286726895745E-2</v>
      </c>
      <c r="I19" s="1738" t="s">
        <v>260</v>
      </c>
    </row>
    <row r="20" spans="1:9">
      <c r="A20" s="1697" t="s">
        <v>261</v>
      </c>
      <c r="B20" s="1725">
        <v>1.6038893567419985E-2</v>
      </c>
      <c r="C20" s="1726">
        <v>3.3802643290377285E-2</v>
      </c>
      <c r="D20" s="1726">
        <v>3.9451056844224924E-2</v>
      </c>
      <c r="E20" s="1727" t="s">
        <v>262</v>
      </c>
      <c r="F20" s="1728" t="s">
        <v>263</v>
      </c>
      <c r="G20" s="1726">
        <v>8.9126933457795553E-3</v>
      </c>
      <c r="H20" s="1726">
        <v>3.3690799780445348E-2</v>
      </c>
      <c r="I20" s="1739" t="s">
        <v>264</v>
      </c>
    </row>
    <row r="21" spans="1:9" s="3" customFormat="1">
      <c r="A21" s="1729" t="s">
        <v>265</v>
      </c>
      <c r="B21" s="1730">
        <v>0.60405290704263137</v>
      </c>
      <c r="C21" s="1730">
        <v>0.1573726246642547</v>
      </c>
      <c r="D21" s="1730">
        <v>6.7061004002107918E-2</v>
      </c>
      <c r="E21" s="1731">
        <v>-9.0311620662146777E-2</v>
      </c>
      <c r="F21" s="1732">
        <v>-0.53699190304052347</v>
      </c>
      <c r="G21" s="1730">
        <v>0.79778823894142536</v>
      </c>
      <c r="H21" s="1730">
        <v>0.15767286890012147</v>
      </c>
      <c r="I21" s="1740">
        <v>-0.64011537004130392</v>
      </c>
    </row>
    <row r="23" spans="1:9">
      <c r="A23" s="379" t="s">
        <v>266</v>
      </c>
    </row>
    <row r="24" spans="1:9">
      <c r="A24" s="379" t="s">
        <v>267</v>
      </c>
    </row>
    <row r="25" spans="1:9">
      <c r="A25" s="209" t="s">
        <v>268</v>
      </c>
    </row>
  </sheetData>
  <mergeCells count="3">
    <mergeCell ref="B1:D1"/>
    <mergeCell ref="E1:F1"/>
    <mergeCell ref="G1:H1"/>
  </mergeCells>
  <hyperlinks>
    <hyperlink ref="A3" location="Index!A1" display="Back to index" xr:uid="{19C527E1-D426-43B5-A7A6-CE7007B6FACD}"/>
  </hyperlinks>
  <pageMargins left="0.7" right="0.7" top="0.75" bottom="0.75" header="0.3" footer="0.3"/>
  <pageSetup orientation="portrait" horizontalDpi="4294967293"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F9E189-AC92-47C8-9F1F-E78AB140C756}">
  <sheetPr>
    <tabColor theme="2" tint="-9.9978637043366805E-2"/>
  </sheetPr>
  <dimension ref="A1:W68"/>
  <sheetViews>
    <sheetView showGridLines="0" zoomScale="60" zoomScaleNormal="60" workbookViewId="0">
      <pane xSplit="1" topLeftCell="B1" activePane="topRight" state="frozen"/>
      <selection pane="topRight" activeCell="A3" sqref="A3"/>
    </sheetView>
  </sheetViews>
  <sheetFormatPr baseColWidth="10" defaultColWidth="11.453125" defaultRowHeight="14.5"/>
  <cols>
    <col min="1" max="1" width="58.36328125" customWidth="1"/>
    <col min="2" max="4" width="15.08984375" customWidth="1"/>
    <col min="5" max="6" width="11.54296875" bestFit="1" customWidth="1"/>
    <col min="7" max="8" width="13.6328125" customWidth="1"/>
    <col min="9" max="9" width="16.90625" bestFit="1" customWidth="1"/>
  </cols>
  <sheetData>
    <row r="1" spans="1:9" s="9" customFormat="1" ht="14">
      <c r="A1" s="188" t="s">
        <v>269</v>
      </c>
      <c r="B1" s="1743" t="s">
        <v>28</v>
      </c>
      <c r="C1" s="1744"/>
      <c r="D1" s="1745"/>
      <c r="E1" s="1743" t="s">
        <v>29</v>
      </c>
      <c r="F1" s="1745"/>
      <c r="G1" s="1741" t="s">
        <v>30</v>
      </c>
      <c r="H1" s="1749"/>
      <c r="I1" s="1741" t="s">
        <v>29</v>
      </c>
    </row>
    <row r="2" spans="1:9" s="9" customFormat="1" ht="14">
      <c r="A2" s="189" t="s">
        <v>31</v>
      </c>
      <c r="B2" s="1746"/>
      <c r="C2" s="1747"/>
      <c r="D2" s="1748"/>
      <c r="E2" s="1746"/>
      <c r="F2" s="1748"/>
      <c r="G2" s="1741"/>
      <c r="H2" s="1749"/>
      <c r="I2" s="1741"/>
    </row>
    <row r="3" spans="1:9" s="16" customFormat="1" ht="14">
      <c r="A3" s="62" t="s">
        <v>32</v>
      </c>
      <c r="B3" s="182" t="s">
        <v>33</v>
      </c>
      <c r="C3" s="183" t="s">
        <v>34</v>
      </c>
      <c r="D3" s="184" t="s">
        <v>35</v>
      </c>
      <c r="E3" s="185" t="s">
        <v>36</v>
      </c>
      <c r="F3" s="186" t="s">
        <v>37</v>
      </c>
      <c r="G3" s="716" t="s">
        <v>38</v>
      </c>
      <c r="H3" s="717" t="s">
        <v>39</v>
      </c>
      <c r="I3" s="718" t="s">
        <v>40</v>
      </c>
    </row>
    <row r="4" spans="1:9" s="8" customFormat="1" ht="14">
      <c r="A4" s="190" t="s">
        <v>270</v>
      </c>
      <c r="B4" s="1286">
        <v>-1348726</v>
      </c>
      <c r="C4" s="789">
        <v>-441007</v>
      </c>
      <c r="D4" s="1299">
        <v>-265158</v>
      </c>
      <c r="E4" s="1287">
        <v>-0.39874423761981104</v>
      </c>
      <c r="F4" s="1288">
        <v>-0.80340113559017923</v>
      </c>
      <c r="G4" s="1286">
        <v>-5295095</v>
      </c>
      <c r="H4" s="668">
        <v>-1329147</v>
      </c>
      <c r="I4" s="1189">
        <v>-0.74898524011372791</v>
      </c>
    </row>
    <row r="5" spans="1:9">
      <c r="A5" s="191" t="s">
        <v>271</v>
      </c>
      <c r="B5" s="521">
        <v>42821</v>
      </c>
      <c r="C5" s="614">
        <v>77627</v>
      </c>
      <c r="D5" s="536">
        <v>100744</v>
      </c>
      <c r="E5" s="1289">
        <v>0.29779586999368779</v>
      </c>
      <c r="F5" s="1290">
        <v>1.352677424628103</v>
      </c>
      <c r="G5" s="521">
        <v>107252</v>
      </c>
      <c r="H5" s="646">
        <v>243706</v>
      </c>
      <c r="I5" s="1189">
        <v>1.2722746428971021</v>
      </c>
    </row>
    <row r="6" spans="1:9" s="3" customFormat="1" ht="28.5" thickBot="1">
      <c r="A6" s="193" t="s">
        <v>42</v>
      </c>
      <c r="B6" s="544">
        <v>-1305905</v>
      </c>
      <c r="C6" s="1278">
        <v>-363380</v>
      </c>
      <c r="D6" s="1279">
        <v>-164414</v>
      </c>
      <c r="E6" s="1293">
        <v>-0.54754251747481975</v>
      </c>
      <c r="F6" s="1294">
        <v>-0.87409957079573175</v>
      </c>
      <c r="G6" s="544">
        <v>-5187843</v>
      </c>
      <c r="H6" s="674">
        <v>-1085441</v>
      </c>
      <c r="I6" s="1490">
        <v>-0.79077219568903678</v>
      </c>
    </row>
    <row r="7" spans="1:9">
      <c r="A7" s="39"/>
      <c r="B7" s="39"/>
      <c r="C7" s="39"/>
      <c r="D7" s="39"/>
      <c r="E7" s="39"/>
      <c r="F7" s="39"/>
    </row>
    <row r="8" spans="1:9" s="3" customFormat="1" ht="15" thickBot="1">
      <c r="A8" s="81"/>
      <c r="B8" s="81"/>
      <c r="C8" s="81"/>
      <c r="D8" s="81"/>
      <c r="E8" s="81"/>
      <c r="F8" s="81"/>
    </row>
    <row r="9" spans="1:9" s="1" customFormat="1">
      <c r="A9" s="1769" t="s">
        <v>272</v>
      </c>
      <c r="B9" s="1743" t="s">
        <v>28</v>
      </c>
      <c r="C9" s="1744"/>
      <c r="D9" s="1745"/>
      <c r="E9" s="1743" t="s">
        <v>29</v>
      </c>
      <c r="F9" s="1745"/>
      <c r="G9" s="1741" t="s">
        <v>30</v>
      </c>
      <c r="H9" s="1749"/>
      <c r="I9" s="1741" t="s">
        <v>29</v>
      </c>
    </row>
    <row r="10" spans="1:9" s="1" customFormat="1">
      <c r="A10" s="1770"/>
      <c r="B10" s="1746"/>
      <c r="C10" s="1747"/>
      <c r="D10" s="1748"/>
      <c r="E10" s="1746"/>
      <c r="F10" s="1748"/>
      <c r="G10" s="1741"/>
      <c r="H10" s="1749"/>
      <c r="I10" s="1741"/>
    </row>
    <row r="11" spans="1:9" s="5" customFormat="1">
      <c r="A11" s="62" t="s">
        <v>32</v>
      </c>
      <c r="B11" s="182" t="s">
        <v>33</v>
      </c>
      <c r="C11" s="183" t="s">
        <v>34</v>
      </c>
      <c r="D11" s="184" t="s">
        <v>35</v>
      </c>
      <c r="E11" s="185" t="s">
        <v>36</v>
      </c>
      <c r="F11" s="186" t="s">
        <v>37</v>
      </c>
      <c r="G11" s="716" t="s">
        <v>38</v>
      </c>
      <c r="H11" s="717" t="s">
        <v>39</v>
      </c>
      <c r="I11" s="718" t="s">
        <v>40</v>
      </c>
    </row>
    <row r="12" spans="1:9" ht="17">
      <c r="A12" s="43" t="s">
        <v>273</v>
      </c>
      <c r="B12" s="1254">
        <v>3.8367017664970769E-2</v>
      </c>
      <c r="C12" s="1491">
        <v>1.0157957951342996E-2</v>
      </c>
      <c r="D12" s="1492">
        <v>4.4875503108617121E-3</v>
      </c>
      <c r="E12" s="608" t="s">
        <v>274</v>
      </c>
      <c r="F12" s="596" t="s">
        <v>275</v>
      </c>
      <c r="G12" s="1493">
        <v>5.0805651769997295E-2</v>
      </c>
      <c r="H12" s="659">
        <v>9.8754183483402633E-3</v>
      </c>
      <c r="I12" s="454" t="s">
        <v>276</v>
      </c>
    </row>
    <row r="13" spans="1:9" s="3" customFormat="1" ht="17" thickBot="1">
      <c r="A13" s="194" t="s">
        <v>277</v>
      </c>
      <c r="B13" s="1494">
        <v>4.3710033917054816E-2</v>
      </c>
      <c r="C13" s="1495">
        <v>1.228627256227389E-2</v>
      </c>
      <c r="D13" s="660">
        <v>5.3503262338968028E-3</v>
      </c>
      <c r="E13" s="576" t="s">
        <v>278</v>
      </c>
      <c r="F13" s="1496" t="s">
        <v>279</v>
      </c>
      <c r="G13" s="1497">
        <v>6.0059077630866591E-2</v>
      </c>
      <c r="H13" s="660">
        <v>1.1455053033569111E-2</v>
      </c>
      <c r="I13" s="1498" t="s">
        <v>280</v>
      </c>
    </row>
    <row r="14" spans="1:9">
      <c r="A14" s="379" t="s">
        <v>281</v>
      </c>
      <c r="B14" s="195"/>
      <c r="C14" s="195"/>
      <c r="D14" s="195"/>
      <c r="E14" s="195"/>
      <c r="F14" s="195"/>
    </row>
    <row r="15" spans="1:9" ht="14.25" customHeight="1">
      <c r="A15" s="375" t="s">
        <v>282</v>
      </c>
      <c r="B15" s="373"/>
      <c r="C15" s="373"/>
      <c r="D15" s="373"/>
      <c r="E15" s="373"/>
      <c r="F15" s="373"/>
    </row>
    <row r="16" spans="1:9" ht="14.25" customHeight="1">
      <c r="A16" s="373"/>
      <c r="B16" s="373"/>
      <c r="C16" s="373"/>
      <c r="D16" s="373"/>
      <c r="E16" s="373"/>
      <c r="F16" s="373"/>
    </row>
    <row r="17" spans="1:6" s="3" customFormat="1" ht="15" thickBot="1">
      <c r="A17" s="81"/>
      <c r="B17" s="81"/>
      <c r="C17" s="81"/>
      <c r="D17" s="81"/>
      <c r="E17" s="81"/>
      <c r="F17" s="81"/>
    </row>
    <row r="18" spans="1:6" s="13" customFormat="1">
      <c r="A18" s="196" t="s">
        <v>283</v>
      </c>
      <c r="B18" s="1743" t="s">
        <v>176</v>
      </c>
      <c r="C18" s="1744"/>
      <c r="D18" s="1745"/>
      <c r="E18" s="1743" t="s">
        <v>29</v>
      </c>
      <c r="F18" s="1744"/>
    </row>
    <row r="19" spans="1:6" s="13" customFormat="1">
      <c r="A19" s="197" t="s">
        <v>31</v>
      </c>
      <c r="B19" s="1746"/>
      <c r="C19" s="1747"/>
      <c r="D19" s="1748"/>
      <c r="E19" s="1746"/>
      <c r="F19" s="1747"/>
    </row>
    <row r="20" spans="1:6" s="13" customFormat="1" ht="15" thickBot="1">
      <c r="A20" s="62" t="s">
        <v>32</v>
      </c>
      <c r="B20" s="171" t="s">
        <v>38</v>
      </c>
      <c r="C20" s="172" t="s">
        <v>177</v>
      </c>
      <c r="D20" s="173" t="s">
        <v>39</v>
      </c>
      <c r="E20" s="185" t="s">
        <v>36</v>
      </c>
      <c r="F20" s="186" t="s">
        <v>37</v>
      </c>
    </row>
    <row r="21" spans="1:6" s="23" customFormat="1" ht="15" thickBot="1">
      <c r="A21" s="198" t="s">
        <v>284</v>
      </c>
      <c r="B21" s="1477">
        <v>136148711</v>
      </c>
      <c r="C21" s="1477">
        <v>143091752</v>
      </c>
      <c r="D21" s="647">
        <v>146551226.04602399</v>
      </c>
      <c r="E21" s="790">
        <v>2.4176613939453299E-2</v>
      </c>
      <c r="F21" s="1306">
        <v>7.640553457773093E-2</v>
      </c>
    </row>
    <row r="22" spans="1:6" s="14" customFormat="1" ht="15" thickBot="1">
      <c r="A22" s="199" t="s">
        <v>285</v>
      </c>
      <c r="B22" s="1602">
        <v>9656383</v>
      </c>
      <c r="C22" s="1499">
        <v>9391151</v>
      </c>
      <c r="D22" s="1603">
        <v>9077448.9856121801</v>
      </c>
      <c r="E22" s="1500">
        <v>-3.3404000679769702E-2</v>
      </c>
      <c r="F22" s="1501">
        <v>-5.9953505819707022E-2</v>
      </c>
    </row>
    <row r="23" spans="1:6" s="14" customFormat="1" ht="15" thickBot="1">
      <c r="A23" s="191" t="s">
        <v>286</v>
      </c>
      <c r="B23" s="645">
        <v>20248.953075796511</v>
      </c>
      <c r="C23" s="735">
        <v>742211.326</v>
      </c>
      <c r="D23" s="646">
        <v>670272.7082889349</v>
      </c>
      <c r="E23" s="1289">
        <v>-9.692471024224858E-2</v>
      </c>
      <c r="F23" s="1290" t="s">
        <v>287</v>
      </c>
    </row>
    <row r="24" spans="1:6" s="298" customFormat="1">
      <c r="A24" s="190" t="s">
        <v>929</v>
      </c>
      <c r="B24" s="667">
        <v>4142844</v>
      </c>
      <c r="C24" s="733">
        <v>5054353</v>
      </c>
      <c r="D24" s="733">
        <v>5473684.6350448253</v>
      </c>
      <c r="E24" s="1287">
        <v>8.2964453619449471E-2</v>
      </c>
      <c r="F24" s="1288">
        <v>0.321238413767167</v>
      </c>
    </row>
    <row r="25" spans="1:6">
      <c r="A25" s="43" t="s">
        <v>928</v>
      </c>
      <c r="B25" s="645">
        <v>3442908.1170000001</v>
      </c>
      <c r="C25" s="735">
        <v>3817463.3446838781</v>
      </c>
      <c r="D25" s="646">
        <v>4051717.4202021472</v>
      </c>
      <c r="E25" s="1289">
        <v>6.1363804801030125E-2</v>
      </c>
      <c r="F25" s="1290">
        <v>0.17682995959027711</v>
      </c>
    </row>
    <row r="26" spans="1:6">
      <c r="A26" s="42" t="s">
        <v>288</v>
      </c>
      <c r="B26" s="645">
        <v>1539484</v>
      </c>
      <c r="C26" s="735">
        <v>1800076</v>
      </c>
      <c r="D26" s="646">
        <v>1798964.80726123</v>
      </c>
      <c r="E26" s="1289">
        <v>-6.1730323540230608E-4</v>
      </c>
      <c r="F26" s="1290">
        <v>0.16855050605347632</v>
      </c>
    </row>
    <row r="27" spans="1:6" s="3" customFormat="1" ht="15" thickBot="1">
      <c r="A27" s="200" t="s">
        <v>927</v>
      </c>
      <c r="B27" s="670">
        <v>5682328</v>
      </c>
      <c r="C27" s="1502">
        <v>6854429</v>
      </c>
      <c r="D27" s="671">
        <v>7272649.4423060548</v>
      </c>
      <c r="E27" s="1302">
        <v>6.101462898019E-2</v>
      </c>
      <c r="F27" s="1297">
        <v>0.27987146153936465</v>
      </c>
    </row>
    <row r="28" spans="1:6">
      <c r="A28" s="201" t="s">
        <v>289</v>
      </c>
      <c r="B28" s="1503">
        <v>3.0428815444312213E-2</v>
      </c>
      <c r="C28" s="1504">
        <v>3.5322462191950801E-2</v>
      </c>
      <c r="D28" s="1505">
        <v>3.7349975040985535E-2</v>
      </c>
      <c r="E28" s="450" t="s">
        <v>290</v>
      </c>
      <c r="F28" s="451" t="s">
        <v>291</v>
      </c>
    </row>
    <row r="29" spans="1:6">
      <c r="A29" s="202" t="s">
        <v>292</v>
      </c>
      <c r="B29" s="1503">
        <v>2.52878495265372E-2</v>
      </c>
      <c r="C29" s="1504">
        <v>2.6678430386986092E-2</v>
      </c>
      <c r="D29" s="1505">
        <v>2.7647106950369128E-2</v>
      </c>
      <c r="E29" s="464" t="s">
        <v>293</v>
      </c>
      <c r="F29" s="465" t="s">
        <v>294</v>
      </c>
    </row>
    <row r="30" spans="1:6">
      <c r="A30" s="202" t="s">
        <v>295</v>
      </c>
      <c r="B30" s="1503">
        <v>4.1736186543844693E-2</v>
      </c>
      <c r="C30" s="1504">
        <v>4.7902334720173106E-2</v>
      </c>
      <c r="D30" s="1505">
        <v>4.9625306034779264E-2</v>
      </c>
      <c r="E30" s="464" t="s">
        <v>296</v>
      </c>
      <c r="F30" s="465" t="s">
        <v>297</v>
      </c>
    </row>
    <row r="31" spans="1:6">
      <c r="A31" s="203" t="s">
        <v>298</v>
      </c>
      <c r="B31" s="1503">
        <v>7.0925262010009038E-2</v>
      </c>
      <c r="C31" s="1504">
        <v>6.5630274762447524E-2</v>
      </c>
      <c r="D31" s="1505">
        <v>6.194045065690159E-2</v>
      </c>
      <c r="E31" s="464" t="s">
        <v>299</v>
      </c>
      <c r="F31" s="465" t="s">
        <v>300</v>
      </c>
    </row>
    <row r="32" spans="1:6">
      <c r="A32" s="191" t="s">
        <v>92</v>
      </c>
      <c r="B32" s="1506">
        <v>2.3308584634130565</v>
      </c>
      <c r="C32" s="1507">
        <v>1.8580322743583599</v>
      </c>
      <c r="D32" s="1508">
        <v>1.658379974522928</v>
      </c>
      <c r="E32" s="464" t="s">
        <v>301</v>
      </c>
      <c r="F32" s="465" t="s">
        <v>302</v>
      </c>
    </row>
    <row r="33" spans="1:23">
      <c r="A33" s="191" t="s">
        <v>303</v>
      </c>
      <c r="B33" s="1506">
        <v>2.8047170217293371</v>
      </c>
      <c r="C33" s="1507">
        <v>2.4600500783007977</v>
      </c>
      <c r="D33" s="1508">
        <v>2.2403953790931674</v>
      </c>
      <c r="E33" s="464" t="s">
        <v>304</v>
      </c>
      <c r="F33" s="465" t="s">
        <v>305</v>
      </c>
    </row>
    <row r="34" spans="1:23" s="3" customFormat="1" ht="15" thickBot="1">
      <c r="A34" s="204" t="s">
        <v>95</v>
      </c>
      <c r="B34" s="1509">
        <v>1.699370926845476</v>
      </c>
      <c r="C34" s="739">
        <v>1.3700850938860114</v>
      </c>
      <c r="D34" s="740">
        <v>1.2481625929619742</v>
      </c>
      <c r="E34" s="1276" t="s">
        <v>306</v>
      </c>
      <c r="F34" s="1269" t="s">
        <v>307</v>
      </c>
    </row>
    <row r="35" spans="1:23" ht="15" customHeight="1">
      <c r="A35" s="56" t="s">
        <v>308</v>
      </c>
      <c r="B35" s="205"/>
      <c r="C35" s="205"/>
      <c r="D35" s="39"/>
      <c r="E35" s="39"/>
      <c r="F35" s="39"/>
    </row>
    <row r="36" spans="1:23">
      <c r="A36" s="56" t="s">
        <v>309</v>
      </c>
      <c r="B36" s="206"/>
      <c r="C36" s="206"/>
      <c r="D36" s="206"/>
      <c r="E36" s="39"/>
      <c r="F36" s="39"/>
    </row>
    <row r="37" spans="1:23">
      <c r="A37" s="18"/>
      <c r="B37" s="18"/>
      <c r="C37" s="18"/>
      <c r="D37" s="8"/>
      <c r="E37" s="8"/>
      <c r="F37" s="8"/>
    </row>
    <row r="38" spans="1:23" ht="15" thickBot="1">
      <c r="A38" s="8"/>
      <c r="B38" s="8"/>
      <c r="C38" s="8"/>
      <c r="D38" s="8"/>
      <c r="E38" s="8"/>
      <c r="F38" s="8"/>
    </row>
    <row r="39" spans="1:23" s="1660" customFormat="1">
      <c r="A39" s="1662" t="s">
        <v>930</v>
      </c>
      <c r="B39" s="1743" t="s">
        <v>176</v>
      </c>
      <c r="C39" s="1744"/>
      <c r="D39" s="1745"/>
      <c r="E39" s="1743" t="s">
        <v>29</v>
      </c>
      <c r="F39" s="1744"/>
    </row>
    <row r="40" spans="1:23" s="1" customFormat="1">
      <c r="A40" s="197" t="s">
        <v>31</v>
      </c>
      <c r="B40" s="1746"/>
      <c r="C40" s="1747"/>
      <c r="D40" s="1748"/>
      <c r="E40" s="1746"/>
      <c r="F40" s="1747"/>
    </row>
    <row r="41" spans="1:23" s="5" customFormat="1" ht="15" thickBot="1">
      <c r="A41" s="62" t="s">
        <v>32</v>
      </c>
      <c r="B41" s="171" t="s">
        <v>38</v>
      </c>
      <c r="C41" s="172" t="s">
        <v>177</v>
      </c>
      <c r="D41" s="173" t="s">
        <v>39</v>
      </c>
      <c r="E41" s="185" t="s">
        <v>36</v>
      </c>
      <c r="F41" s="186" t="s">
        <v>37</v>
      </c>
    </row>
    <row r="42" spans="1:23" s="1651" customFormat="1" ht="15" thickBot="1">
      <c r="A42" s="1647" t="s">
        <v>284</v>
      </c>
      <c r="B42" s="1648">
        <v>111873729.17895001</v>
      </c>
      <c r="C42" s="1649">
        <v>120095400.51484004</v>
      </c>
      <c r="D42" s="1650">
        <v>125528623.04602399</v>
      </c>
      <c r="E42" s="1638">
        <v>4.5240887726691763E-2</v>
      </c>
      <c r="F42" s="1638">
        <v>0.12205630372106401</v>
      </c>
      <c r="G42" s="14"/>
      <c r="L42" s="14"/>
      <c r="M42" s="1652"/>
      <c r="N42" s="1652"/>
      <c r="S42" s="1653"/>
      <c r="T42" s="1653"/>
      <c r="U42" s="1654"/>
      <c r="V42" s="1654"/>
      <c r="W42" s="1654"/>
    </row>
    <row r="43" spans="1:23" s="14" customFormat="1" ht="15" thickBot="1">
      <c r="A43" s="1655" t="s">
        <v>285</v>
      </c>
      <c r="B43" s="1606">
        <v>9507814.739589408</v>
      </c>
      <c r="C43" s="1607">
        <v>9245140.2698466778</v>
      </c>
      <c r="D43" s="1608">
        <v>8934930.2372836675</v>
      </c>
      <c r="E43" s="1609">
        <v>-3.3553848130868306E-2</v>
      </c>
      <c r="F43" s="1609">
        <v>-6.0254066575394831E-2</v>
      </c>
    </row>
    <row r="44" spans="1:23" s="14" customFormat="1" ht="15" thickBot="1">
      <c r="A44" s="1610" t="s">
        <v>286</v>
      </c>
      <c r="B44" s="1611">
        <v>20248.953075796511</v>
      </c>
      <c r="C44" s="1612">
        <v>742211.326</v>
      </c>
      <c r="D44" s="1612">
        <v>670272.7082889349</v>
      </c>
      <c r="E44" s="1613">
        <v>-9.692471024224858E-2</v>
      </c>
      <c r="F44" s="1609" t="s">
        <v>287</v>
      </c>
    </row>
    <row r="45" spans="1:23">
      <c r="A45" s="1614" t="s">
        <v>310</v>
      </c>
      <c r="B45" s="1615">
        <v>4142844</v>
      </c>
      <c r="C45" s="1616">
        <v>4913568.5791800003</v>
      </c>
      <c r="D45" s="1617">
        <v>4776181.6313948259</v>
      </c>
      <c r="E45" s="1618">
        <v>-2.796072662286974E-2</v>
      </c>
      <c r="F45" s="1642">
        <v>0.15287508566454008</v>
      </c>
    </row>
    <row r="46" spans="1:23">
      <c r="A46" s="1614" t="s">
        <v>288</v>
      </c>
      <c r="B46" s="1615">
        <v>1539484</v>
      </c>
      <c r="C46" s="1616">
        <v>1800076</v>
      </c>
      <c r="D46" s="1617">
        <v>1798964.80726123</v>
      </c>
      <c r="E46" s="1618">
        <v>-6.1730323540230608E-4</v>
      </c>
      <c r="F46" s="1642">
        <v>0.16855050605347632</v>
      </c>
    </row>
    <row r="47" spans="1:23" s="3" customFormat="1" ht="15" thickBot="1">
      <c r="A47" s="1619" t="s">
        <v>311</v>
      </c>
      <c r="B47" s="1620">
        <v>5682328</v>
      </c>
      <c r="C47" s="1621">
        <v>6713644.5791800003</v>
      </c>
      <c r="D47" s="1622">
        <v>6575146.4386560544</v>
      </c>
      <c r="E47" s="1623">
        <v>-2.0629352491111762E-2</v>
      </c>
      <c r="F47" s="1643">
        <v>0.15712194696540827</v>
      </c>
    </row>
    <row r="48" spans="1:23">
      <c r="A48" s="1624" t="s">
        <v>289</v>
      </c>
      <c r="B48" s="1625">
        <v>3.703142847212347E-2</v>
      </c>
      <c r="C48" s="1626">
        <v>4.0913878117862117E-2</v>
      </c>
      <c r="D48" s="1627">
        <v>3.8048546343439772E-2</v>
      </c>
      <c r="E48" s="1628" t="s">
        <v>312</v>
      </c>
      <c r="F48" s="1644" t="s">
        <v>313</v>
      </c>
    </row>
    <row r="49" spans="1:6" ht="16.5">
      <c r="A49" s="1629" t="s">
        <v>314</v>
      </c>
      <c r="B49" s="1625">
        <v>5.0792335624306496E-2</v>
      </c>
      <c r="C49" s="1626">
        <v>5.5902595356683987E-2</v>
      </c>
      <c r="D49" s="1627">
        <v>5.2379658751178469E-2</v>
      </c>
      <c r="E49" s="1628" t="s">
        <v>315</v>
      </c>
      <c r="F49" s="1644" t="s">
        <v>316</v>
      </c>
    </row>
    <row r="50" spans="1:6">
      <c r="A50" s="1629" t="s">
        <v>298</v>
      </c>
      <c r="B50" s="1630">
        <v>8.4987018930789193E-2</v>
      </c>
      <c r="C50" s="1631">
        <v>7.6981634852071351E-2</v>
      </c>
      <c r="D50" s="1632">
        <v>7.1178429432845386E-2</v>
      </c>
      <c r="E50" s="1628" t="s">
        <v>317</v>
      </c>
      <c r="F50" s="1644" t="s">
        <v>318</v>
      </c>
    </row>
    <row r="51" spans="1:6" s="3" customFormat="1" ht="15" thickBot="1">
      <c r="A51" s="1633" t="s">
        <v>95</v>
      </c>
      <c r="B51" s="1634">
        <v>1.6732252590116952</v>
      </c>
      <c r="C51" s="1635">
        <v>1.3770672785564517</v>
      </c>
      <c r="D51" s="1636">
        <v>1.3588944855667653</v>
      </c>
      <c r="E51" s="1637" t="s">
        <v>319</v>
      </c>
      <c r="F51" s="1645" t="s">
        <v>320</v>
      </c>
    </row>
    <row r="52" spans="1:6">
      <c r="A52" s="375" t="s">
        <v>321</v>
      </c>
      <c r="B52" s="1605"/>
      <c r="C52" s="1605"/>
      <c r="D52" s="1605"/>
      <c r="E52" s="1604"/>
      <c r="F52" s="1604"/>
    </row>
    <row r="53" spans="1:6">
      <c r="A53" s="375" t="s">
        <v>322</v>
      </c>
      <c r="B53" s="1605"/>
      <c r="C53" s="1605"/>
      <c r="D53" s="1605"/>
      <c r="E53" s="1604"/>
      <c r="F53" s="1604"/>
    </row>
    <row r="55" spans="1:6" ht="15" thickBot="1"/>
    <row r="56" spans="1:6" s="1660" customFormat="1">
      <c r="A56" s="1662" t="s">
        <v>931</v>
      </c>
      <c r="B56" s="1743" t="s">
        <v>176</v>
      </c>
      <c r="C56" s="1744"/>
      <c r="D56" s="1745"/>
      <c r="E56" s="1743" t="s">
        <v>29</v>
      </c>
      <c r="F56" s="1744"/>
    </row>
    <row r="57" spans="1:6" s="1" customFormat="1">
      <c r="A57" s="197" t="s">
        <v>31</v>
      </c>
      <c r="B57" s="1746"/>
      <c r="C57" s="1747"/>
      <c r="D57" s="1748"/>
      <c r="E57" s="1746"/>
      <c r="F57" s="1747"/>
    </row>
    <row r="58" spans="1:6" s="5" customFormat="1" ht="15" thickBot="1">
      <c r="A58" s="62" t="s">
        <v>32</v>
      </c>
      <c r="B58" s="171" t="s">
        <v>38</v>
      </c>
      <c r="C58" s="172" t="s">
        <v>177</v>
      </c>
      <c r="D58" s="173" t="s">
        <v>39</v>
      </c>
      <c r="E58" s="185" t="s">
        <v>36</v>
      </c>
      <c r="F58" s="186" t="s">
        <v>37</v>
      </c>
    </row>
    <row r="59" spans="1:6" ht="15" thickBot="1">
      <c r="A59" s="1656" t="s">
        <v>284</v>
      </c>
      <c r="B59" s="1657">
        <v>24274981.821049996</v>
      </c>
      <c r="C59" s="1658">
        <v>22996351.485159963</v>
      </c>
      <c r="D59" s="1659">
        <v>21022603</v>
      </c>
      <c r="E59" s="1646">
        <v>-8.5828766638641155E-2</v>
      </c>
      <c r="F59" s="1646">
        <v>-0.13398069028540746</v>
      </c>
    </row>
    <row r="60" spans="1:6" s="14" customFormat="1" ht="15" thickBot="1">
      <c r="A60" s="1655" t="s">
        <v>285</v>
      </c>
      <c r="B60" s="1606">
        <v>148568.2604105917</v>
      </c>
      <c r="C60" s="1607">
        <v>146010.73015332239</v>
      </c>
      <c r="D60" s="1608">
        <v>142518.74832851239</v>
      </c>
      <c r="E60" s="1609">
        <v>-2.3915926049703048E-2</v>
      </c>
      <c r="F60" s="1609">
        <v>-4.0718738076090638E-2</v>
      </c>
    </row>
    <row r="61" spans="1:6">
      <c r="A61" s="1614" t="s">
        <v>310</v>
      </c>
      <c r="B61" s="1641" t="s">
        <v>222</v>
      </c>
      <c r="C61" s="1616">
        <v>140784.42082</v>
      </c>
      <c r="D61" s="1617">
        <v>697503.00364999985</v>
      </c>
      <c r="E61" s="1618">
        <v>3.9544047529363544</v>
      </c>
      <c r="F61" s="1642" t="s">
        <v>222</v>
      </c>
    </row>
    <row r="62" spans="1:6" s="3" customFormat="1" ht="15" thickBot="1">
      <c r="A62" s="1619" t="s">
        <v>311</v>
      </c>
      <c r="B62" s="1623" t="s">
        <v>222</v>
      </c>
      <c r="C62" s="1621">
        <v>140784.42082</v>
      </c>
      <c r="D62" s="1622">
        <v>697503.00364999985</v>
      </c>
      <c r="E62" s="1623">
        <v>3.9544047529363544</v>
      </c>
      <c r="F62" s="1643" t="s">
        <v>222</v>
      </c>
    </row>
    <row r="63" spans="1:6">
      <c r="A63" s="1624" t="s">
        <v>289</v>
      </c>
      <c r="B63" s="1641" t="s">
        <v>222</v>
      </c>
      <c r="C63" s="1626">
        <v>6.1220329194764302E-3</v>
      </c>
      <c r="D63" s="1627">
        <v>3.3178717385758554E-2</v>
      </c>
      <c r="E63" s="1628" t="s">
        <v>323</v>
      </c>
      <c r="F63" s="1644" t="s">
        <v>222</v>
      </c>
    </row>
    <row r="64" spans="1:6">
      <c r="A64" s="1629" t="s">
        <v>295</v>
      </c>
      <c r="B64" s="1641" t="s">
        <v>222</v>
      </c>
      <c r="C64" s="1626">
        <v>6.1220329194764302E-3</v>
      </c>
      <c r="D64" s="1627">
        <v>3.3178717385758554E-2</v>
      </c>
      <c r="E64" s="1628" t="s">
        <v>323</v>
      </c>
      <c r="F64" s="1644" t="s">
        <v>222</v>
      </c>
    </row>
    <row r="65" spans="1:6">
      <c r="A65" s="1629" t="s">
        <v>298</v>
      </c>
      <c r="B65" s="1661">
        <v>6.1202212840283602E-3</v>
      </c>
      <c r="C65" s="1631">
        <v>6.3492998116482192E-3</v>
      </c>
      <c r="D65" s="1632">
        <v>6.77931026564657E-3</v>
      </c>
      <c r="E65" s="1628" t="s">
        <v>324</v>
      </c>
      <c r="F65" s="1644" t="s">
        <v>325</v>
      </c>
    </row>
    <row r="66" spans="1:6" s="3" customFormat="1" ht="15" thickBot="1">
      <c r="A66" s="1633" t="s">
        <v>95</v>
      </c>
      <c r="B66" s="1623" t="s">
        <v>222</v>
      </c>
      <c r="C66" s="1635">
        <v>1.0371227817885085</v>
      </c>
      <c r="D66" s="1636">
        <v>0.20432707469748315</v>
      </c>
      <c r="E66" s="1637" t="s">
        <v>326</v>
      </c>
      <c r="F66" s="1645" t="s">
        <v>222</v>
      </c>
    </row>
    <row r="67" spans="1:6">
      <c r="A67" s="375" t="s">
        <v>327</v>
      </c>
      <c r="B67" s="1639"/>
      <c r="C67" s="1639"/>
      <c r="D67" s="1639"/>
      <c r="E67" s="1640"/>
      <c r="F67" s="1640"/>
    </row>
    <row r="68" spans="1:6">
      <c r="A68" s="375"/>
    </row>
  </sheetData>
  <mergeCells count="15">
    <mergeCell ref="B56:D57"/>
    <mergeCell ref="E56:F57"/>
    <mergeCell ref="B39:D40"/>
    <mergeCell ref="E39:F40"/>
    <mergeCell ref="I9:I10"/>
    <mergeCell ref="B1:D2"/>
    <mergeCell ref="E1:F2"/>
    <mergeCell ref="G1:H2"/>
    <mergeCell ref="I1:I2"/>
    <mergeCell ref="G9:H10"/>
    <mergeCell ref="A9:A10"/>
    <mergeCell ref="E18:F19"/>
    <mergeCell ref="B18:D19"/>
    <mergeCell ref="B9:D10"/>
    <mergeCell ref="E9:F10"/>
  </mergeCells>
  <hyperlinks>
    <hyperlink ref="A3" location="Index!A1" display="Back to index" xr:uid="{C1698351-D675-4052-9004-AF2205865F18}"/>
    <hyperlink ref="A11" location="Index!A1" display="Back to index" xr:uid="{B71093C4-744C-4901-AE5B-52BBCBC2ABE1}"/>
    <hyperlink ref="A20" location="Index!A1" display="Back to index" xr:uid="{BE14A46C-1813-49B0-95BF-029D7DB53F8F}"/>
    <hyperlink ref="A41" location="Index!A1" display="Back to index" xr:uid="{D85C412A-26D6-4D9F-80C1-1DFF4AA1C03B}"/>
    <hyperlink ref="A58" location="Index!A1" display="Back to index" xr:uid="{91978109-3C8C-4B09-AE1A-B8A9165B9C1C}"/>
  </hyperlinks>
  <pageMargins left="0.7" right="0.7" top="0.75" bottom="0.75" header="0.3" footer="0.3"/>
  <pageSetup orientation="portrait" horizontalDpi="4294967293"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etiqueta xmlns="aafcb589-e1e7-46d8-a0af-52044582a8fa" xsi:nil="true"/>
    <_ip_UnifiedCompliancePolicyProperties xmlns="http://schemas.microsoft.com/sharepoint/v3" xsi:nil="true"/>
    <SharedWithUsers xmlns="cb8a061b-66da-473e-9c67-57aa5b3143d5">
      <UserInfo>
        <DisplayName/>
        <AccountId xsi:nil="true"/>
        <AccountType/>
      </UserInfo>
    </SharedWithUsers>
    <MediaLengthInSeconds xmlns="aafcb589-e1e7-46d8-a0af-52044582a8f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642A0ADE102094EB42119FC57E04A75" ma:contentTypeVersion="16" ma:contentTypeDescription="Crear nuevo documento." ma:contentTypeScope="" ma:versionID="44645e93e56c43e4158737c9ca25f667">
  <xsd:schema xmlns:xsd="http://www.w3.org/2001/XMLSchema" xmlns:xs="http://www.w3.org/2001/XMLSchema" xmlns:p="http://schemas.microsoft.com/office/2006/metadata/properties" xmlns:ns1="http://schemas.microsoft.com/sharepoint/v3" xmlns:ns2="aafcb589-e1e7-46d8-a0af-52044582a8fa" xmlns:ns3="cb8a061b-66da-473e-9c67-57aa5b3143d5" targetNamespace="http://schemas.microsoft.com/office/2006/metadata/properties" ma:root="true" ma:fieldsID="59c5f39e6268bb5635d9d93a9a760d28" ns1:_="" ns2:_="" ns3:_="">
    <xsd:import namespace="http://schemas.microsoft.com/sharepoint/v3"/>
    <xsd:import namespace="aafcb589-e1e7-46d8-a0af-52044582a8fa"/>
    <xsd:import namespace="cb8a061b-66da-473e-9c67-57aa5b3143d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AutoTags" minOccurs="0"/>
                <xsd:element ref="ns2:MediaServiceLocation"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OCR" minOccurs="0"/>
                <xsd:element ref="ns2:etique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Propiedades de la Directiva de cumplimiento unificado" ma:hidden="true" ma:internalName="_ip_UnifiedCompliancePolicyProperties">
      <xsd:simpleType>
        <xsd:restriction base="dms:Note"/>
      </xsd:simpleType>
    </xsd:element>
    <xsd:element name="_ip_UnifiedCompliancePolicyUIAction" ma:index="20"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afcb589-e1e7-46d8-a0af-52044582a8f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etiqueta" ma:index="22" nillable="true" ma:displayName="etiqueta" ma:internalName="etiqueta">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b8a061b-66da-473e-9c67-57aa5b3143d5"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FBC505A-E6D4-4012-9B25-EC06C22985EF}">
  <ds:schemaRefs>
    <ds:schemaRef ds:uri="http://schemas.microsoft.com/office/2006/metadata/properties"/>
    <ds:schemaRef ds:uri="http://schemas.microsoft.com/office/infopath/2007/PartnerControls"/>
    <ds:schemaRef ds:uri="http://schemas.microsoft.com/sharepoint/v3"/>
    <ds:schemaRef ds:uri="aafcb589-e1e7-46d8-a0af-52044582a8fa"/>
    <ds:schemaRef ds:uri="cb8a061b-66da-473e-9c67-57aa5b3143d5"/>
  </ds:schemaRefs>
</ds:datastoreItem>
</file>

<file path=customXml/itemProps2.xml><?xml version="1.0" encoding="utf-8"?>
<ds:datastoreItem xmlns:ds="http://schemas.openxmlformats.org/officeDocument/2006/customXml" ds:itemID="{7108E566-2B5E-4F83-B09E-866D997C057E}">
  <ds:schemaRefs>
    <ds:schemaRef ds:uri="http://schemas.microsoft.com/sharepoint/v3/contenttype/forms"/>
  </ds:schemaRefs>
</ds:datastoreItem>
</file>

<file path=customXml/itemProps3.xml><?xml version="1.0" encoding="utf-8"?>
<ds:datastoreItem xmlns:ds="http://schemas.openxmlformats.org/officeDocument/2006/customXml" ds:itemID="{5D3C51D9-246C-4929-8D27-D3A87B9735A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afcb589-e1e7-46d8-a0af-52044582a8fa"/>
    <ds:schemaRef ds:uri="cb8a061b-66da-473e-9c67-57aa5b3143d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1</vt:i4>
      </vt:variant>
    </vt:vector>
  </HeadingPairs>
  <TitlesOfParts>
    <vt:vector size="28" baseType="lpstr">
      <vt:lpstr>Index</vt:lpstr>
      <vt:lpstr>0. Overview BAP</vt:lpstr>
      <vt:lpstr>0.1.Contribution BAP</vt:lpstr>
      <vt:lpstr>0.2.ROAE</vt:lpstr>
      <vt:lpstr>1.IEA</vt:lpstr>
      <vt:lpstr>1.1.Loans</vt:lpstr>
      <vt:lpstr>2.Funding</vt:lpstr>
      <vt:lpstr>3.Net Interest Income</vt:lpstr>
      <vt:lpstr>4.Portfolio Quality</vt:lpstr>
      <vt:lpstr>5.Non-Financial Income</vt:lpstr>
      <vt:lpstr>6.Underwriting Results</vt:lpstr>
      <vt:lpstr>7.Operating Expenses</vt:lpstr>
      <vt:lpstr>8.Operating Efficiency</vt:lpstr>
      <vt:lpstr>9.1.Regulatory Capital BAP</vt:lpstr>
      <vt:lpstr>9.2.Regulatory Capital BCP</vt:lpstr>
      <vt:lpstr>9.3.Regulatory Capital Mibanco</vt:lpstr>
      <vt:lpstr>10. BCP Digital Transformation</vt:lpstr>
      <vt:lpstr>11.Economic Perspectives</vt:lpstr>
      <vt:lpstr>12.1.Credicorp Consolidated</vt:lpstr>
      <vt:lpstr>12.2 Credicorp Stand-alone</vt:lpstr>
      <vt:lpstr>12.3 BCP Consolidated</vt:lpstr>
      <vt:lpstr>12.4 BCP Stand-alone</vt:lpstr>
      <vt:lpstr>12.5 BCP Bolivia</vt:lpstr>
      <vt:lpstr>12.6 Mibanco</vt:lpstr>
      <vt:lpstr>12.7 IB &amp; WM</vt:lpstr>
      <vt:lpstr>12.8 Grupo Pacifico</vt:lpstr>
      <vt:lpstr>12.9 Prima AFP</vt:lpstr>
      <vt:lpstr>'1.1.Loans'!Área_de_impresión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Andrea Maria Sertzen Salas</cp:lastModifiedBy>
  <cp:revision/>
  <dcterms:created xsi:type="dcterms:W3CDTF">2021-03-25T15:28:02Z</dcterms:created>
  <dcterms:modified xsi:type="dcterms:W3CDTF">2021-11-05T14:21:21Z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0x0101000642A0ADE102094EB42119FC57E04A75</vt:lpwstr>
  </property>
  <property fmtid="{D5CDD505-2E9C-101B-9397-08002B2CF9AE}" pid="3" name="Order">
    <vt:r8>3443900</vt:r8>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