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6/1T26/Tablas Consolidadas/"/>
    </mc:Choice>
  </mc:AlternateContent>
  <xr:revisionPtr revIDLastSave="984" documentId="8_{FAEC01A5-C2B4-4858-9904-39A08E67D6B5}" xr6:coauthVersionLast="47" xr6:coauthVersionMax="47" xr10:uidLastSave="{3698DF6B-3E04-4DDB-A32C-E6172DAF570A}"/>
  <bookViews>
    <workbookView xWindow="-108" yWindow="-108" windowWidth="23256" windowHeight="12456" tabRatio="795" firstSheet="7" activeTab="12" xr2:uid="{A1DE73FF-14BF-4490-977C-6C5972B72EE5}"/>
  </bookViews>
  <sheets>
    <sheet name="Índice" sheetId="2" r:id="rId1"/>
    <sheet name="Revisión" sheetId="31" state="hidden" r:id="rId2"/>
    <sheet name="Sostenibilidad" sheetId="52" state="hidden" r:id="rId3"/>
    <sheet name="Estrategia - Yape" sheetId="42" r:id="rId4"/>
    <sheet name="0.Resumen BAP" sheetId="1" r:id="rId5"/>
    <sheet name="0.1.Contribuciones BAP" sheetId="4" r:id="rId6"/>
    <sheet name="0.2.ROAE" sheetId="5" r:id="rId7"/>
    <sheet name="1.1.Colocaciones" sheetId="43" r:id="rId8"/>
    <sheet name="1.2.Calidad de Cartera" sheetId="44" r:id="rId9"/>
    <sheet name="2.Depositos" sheetId="7" r:id="rId10"/>
    <sheet name="3.1.AGIs" sheetId="6" r:id="rId11"/>
    <sheet name="3.2.Fondeo" sheetId="34" r:id="rId12"/>
    <sheet name="4.Ingreso Neto por Intereses" sheetId="10" r:id="rId13"/>
    <sheet name="5.Provisiones" sheetId="45" r:id="rId14"/>
    <sheet name="6.1.Otros Ingresos Ordinarios" sheetId="11" r:id="rId15"/>
    <sheet name="6.2.Otros Ingresos No ordinario" sheetId="36" r:id="rId16"/>
    <sheet name="7.Resultado Técnico de Seguros" sheetId="12" r:id="rId17"/>
    <sheet name="8.Gastos Operativos" sheetId="13" r:id="rId18"/>
    <sheet name="9.Eficiencia Operativa" sheetId="33" r:id="rId19"/>
    <sheet name="10.1.Capital Regulatorio BAP" sheetId="15" r:id="rId20"/>
    <sheet name="10.2.Capital Regulatorio BCP" sheetId="16" r:id="rId21"/>
    <sheet name="10.3.1 Capital Regulatorio Mb" sheetId="50" r:id="rId22"/>
    <sheet name="11.Perspectivas Económicas" sheetId="19" r:id="rId23"/>
    <sheet name="Anexos &gt;&gt;" sheetId="41" r:id="rId24"/>
    <sheet name="12.1. Colocaciones en SPD" sheetId="53" r:id="rId25"/>
    <sheet name="12.5.Canales Físicos" sheetId="18" r:id="rId26"/>
    <sheet name="12.7.1.Credicorp Consolidado" sheetId="20" r:id="rId27"/>
    <sheet name="12.7.2. Credicorp Individual" sheetId="21" r:id="rId28"/>
    <sheet name="12.7.3. BCP Consolidado" sheetId="51" r:id="rId29"/>
    <sheet name="12.7.4. BCP Individual" sheetId="23" r:id="rId30"/>
    <sheet name="12.7.5. BCP Bolivia" sheetId="25" r:id="rId31"/>
    <sheet name="12.7.6. Mibanco" sheetId="24" r:id="rId32"/>
    <sheet name="12.7.7. Prima AFP" sheetId="32" r:id="rId33"/>
    <sheet name="12.7.7 Grupo Pacífico" sheetId="28" r:id="rId34"/>
    <sheet name="12.7.9. IB &amp; WM" sheetId="47" r:id="rId35"/>
  </sheets>
  <externalReferences>
    <externalReference r:id="rId36"/>
  </externalReferences>
  <definedNames>
    <definedName name="_ftn1" localSheetId="2">Sostenibilidad!$B$10</definedName>
    <definedName name="_ftnref1" localSheetId="2">Sostenibilidad!$B$4</definedName>
    <definedName name="_Hlk196909593" localSheetId="14">'6.1.Otros Ingresos Ordinarios'!#REF!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52" l="1"/>
  <c r="F8" i="52"/>
  <c r="E8" i="52"/>
  <c r="G7" i="52"/>
  <c r="F7" i="52"/>
  <c r="E7" i="52"/>
  <c r="G5" i="52"/>
  <c r="F5" i="52"/>
  <c r="E5" i="52"/>
  <c r="G4" i="52"/>
  <c r="F4" i="52"/>
  <c r="E4" i="52"/>
  <c r="D72" i="31" l="1"/>
  <c r="E72" i="31"/>
  <c r="C72" i="31"/>
  <c r="E165" i="31" l="1"/>
  <c r="D165" i="31"/>
  <c r="C165" i="31"/>
  <c r="B165" i="31"/>
  <c r="B159" i="31"/>
  <c r="B155" i="31"/>
  <c r="B176" i="31"/>
  <c r="B170" i="31"/>
  <c r="B173" i="31"/>
  <c r="B164" i="31"/>
  <c r="B167" i="31"/>
  <c r="B154" i="31"/>
  <c r="B158" i="31"/>
  <c r="B161" i="31"/>
  <c r="B150" i="31"/>
  <c r="C64" i="31" l="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C68" i="31"/>
  <c r="D68" i="31"/>
  <c r="E68" i="31"/>
  <c r="B68" i="31"/>
  <c r="D64" i="31"/>
  <c r="E64" i="31"/>
  <c r="B64" i="31"/>
  <c r="D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115" i="31"/>
  <c r="E119" i="31"/>
  <c r="C115" i="31"/>
  <c r="D115" i="31"/>
  <c r="C119" i="31"/>
  <c r="D119"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D117" i="31" l="1"/>
  <c r="D121" i="31"/>
  <c r="E117" i="31"/>
  <c r="C117" i="31"/>
  <c r="E121" i="31"/>
  <c r="C121" i="31"/>
  <c r="B3" i="31"/>
  <c r="C4" i="31"/>
  <c r="D4" i="31"/>
  <c r="E4" i="31"/>
  <c r="B4" i="31"/>
  <c r="E24" i="31"/>
  <c r="D24" i="31"/>
  <c r="C24" i="31"/>
  <c r="E139" i="31" l="1"/>
  <c r="E83" i="31"/>
  <c r="E85" i="31" s="1"/>
  <c r="E63" i="31"/>
  <c r="E65" i="31" s="1"/>
  <c r="C139" i="31"/>
  <c r="D63" i="31" l="1"/>
  <c r="D65" i="31" s="1"/>
  <c r="D139" i="31"/>
  <c r="C63" i="31"/>
  <c r="C65" i="31" s="1"/>
  <c r="C83" i="31" l="1"/>
  <c r="C85" i="31" s="1"/>
  <c r="E47" i="31"/>
  <c r="E49" i="31" s="1"/>
  <c r="D83" i="31" l="1"/>
  <c r="D85" i="31" s="1"/>
  <c r="C47" i="31"/>
  <c r="C49" i="31" s="1"/>
  <c r="D47" i="31"/>
  <c r="D49" i="31" s="1"/>
  <c r="C123" i="31" l="1"/>
  <c r="C125" i="31" s="1"/>
  <c r="D123" i="31"/>
  <c r="D125" i="31" s="1"/>
  <c r="E123" i="31"/>
  <c r="E125" i="31" s="1"/>
  <c r="C23" i="31"/>
  <c r="C25" i="31" s="1"/>
  <c r="D23" i="31"/>
  <c r="D25" i="31" s="1"/>
  <c r="E23" i="31"/>
  <c r="E25" i="31" s="1"/>
  <c r="E52" i="31" l="1"/>
  <c r="D52" i="31"/>
  <c r="C52" i="31"/>
  <c r="D76" i="31" l="1"/>
  <c r="C76" i="31"/>
  <c r="E176" i="31"/>
  <c r="D176" i="31"/>
  <c r="C176" i="31"/>
  <c r="E173" i="31"/>
  <c r="D173" i="31"/>
  <c r="C173" i="31"/>
  <c r="E170" i="31"/>
  <c r="D170" i="31"/>
  <c r="C170" i="31"/>
  <c r="E167" i="31"/>
  <c r="D167" i="31"/>
  <c r="C167" i="31"/>
  <c r="E164" i="31"/>
  <c r="D164" i="31"/>
  <c r="C164" i="31"/>
  <c r="E161" i="31"/>
  <c r="D161" i="31"/>
  <c r="C161" i="31"/>
  <c r="E158" i="31"/>
  <c r="D158" i="31"/>
  <c r="C158" i="31"/>
  <c r="E154" i="31"/>
  <c r="D154" i="31"/>
  <c r="C154" i="31"/>
  <c r="E150" i="31"/>
  <c r="D150" i="31"/>
  <c r="C150" i="31"/>
  <c r="E147" i="31"/>
  <c r="D147" i="31"/>
  <c r="C147" i="31"/>
  <c r="E143" i="31"/>
  <c r="D143" i="31"/>
  <c r="C143" i="31"/>
  <c r="D91" i="31"/>
  <c r="D93" i="31" s="1"/>
  <c r="C91" i="31"/>
  <c r="C93" i="31" s="1"/>
  <c r="D79" i="31"/>
  <c r="D81" i="31" s="1"/>
  <c r="C79" i="31"/>
  <c r="C81" i="31" s="1"/>
  <c r="D75" i="31"/>
  <c r="D77" i="31" s="1"/>
  <c r="C75" i="31"/>
  <c r="E51" i="31"/>
  <c r="E53" i="31" s="1"/>
  <c r="D51" i="31"/>
  <c r="D53" i="31" s="1"/>
  <c r="C51" i="31"/>
  <c r="C53" i="31" s="1"/>
  <c r="C77" i="31" l="1"/>
  <c r="E79" i="31"/>
  <c r="E81" i="31" s="1"/>
  <c r="E75" i="31"/>
  <c r="E76" i="31"/>
  <c r="E91" i="31"/>
  <c r="E93" i="31" s="1"/>
  <c r="E77" i="31" l="1"/>
  <c r="E43" i="31"/>
  <c r="E45" i="31" s="1"/>
  <c r="E35" i="31"/>
  <c r="E37" i="31" s="1"/>
  <c r="E15" i="31" l="1"/>
  <c r="E17" i="31" s="1"/>
  <c r="E27" i="31"/>
  <c r="E29" i="31" s="1"/>
  <c r="E19" i="31"/>
  <c r="E21" i="31" s="1"/>
  <c r="E3" i="31"/>
  <c r="E5" i="31" s="1"/>
  <c r="E7" i="31"/>
  <c r="E9" i="31" s="1"/>
  <c r="E31" i="31" l="1"/>
  <c r="E33" i="31" s="1"/>
  <c r="E39" i="31"/>
  <c r="E41" i="31" s="1"/>
  <c r="E107" i="31" l="1"/>
  <c r="E109" i="31" s="1"/>
  <c r="E11" i="31" l="1"/>
  <c r="E13" i="31" s="1"/>
  <c r="E111" i="31" l="1"/>
  <c r="E113" i="31" s="1"/>
  <c r="E60" i="31" l="1"/>
  <c r="C43" i="31" l="1"/>
  <c r="C45" i="31" s="1"/>
  <c r="D59" i="31"/>
  <c r="D61" i="31" s="1"/>
  <c r="D43" i="31"/>
  <c r="D45" i="31" s="1"/>
  <c r="D55" i="31"/>
  <c r="D57" i="31" s="1"/>
  <c r="C35" i="31"/>
  <c r="C37" i="31" s="1"/>
  <c r="D35" i="31"/>
  <c r="D37" i="31" s="1"/>
  <c r="D7" i="31" l="1"/>
  <c r="D9" i="31" s="1"/>
  <c r="C3" i="31"/>
  <c r="C5" i="31" s="1"/>
  <c r="D87" i="31"/>
  <c r="D89" i="31" s="1"/>
  <c r="D3" i="31"/>
  <c r="D5" i="31" s="1"/>
  <c r="D15" i="31"/>
  <c r="D17" i="31" s="1"/>
  <c r="E59" i="31"/>
  <c r="E61" i="31" s="1"/>
  <c r="C55" i="31"/>
  <c r="C57" i="31" s="1"/>
  <c r="D103" i="31"/>
  <c r="D105" i="31" s="1"/>
  <c r="E55" i="31"/>
  <c r="E57" i="31" s="1"/>
  <c r="D27" i="31"/>
  <c r="D29" i="31" s="1"/>
  <c r="C27" i="31"/>
  <c r="C29" i="31" s="1"/>
  <c r="C59" i="31"/>
  <c r="C61" i="31" s="1"/>
  <c r="C15" i="31"/>
  <c r="C17" i="31" s="1"/>
  <c r="C7" i="31"/>
  <c r="C9" i="31" s="1"/>
  <c r="C19" i="31"/>
  <c r="C21" i="31" s="1"/>
  <c r="D19" i="31"/>
  <c r="D21" i="31" s="1"/>
  <c r="D95" i="31" l="1"/>
  <c r="D97" i="31" s="1"/>
  <c r="D99" i="31"/>
  <c r="D101" i="31" s="1"/>
  <c r="D107" i="31"/>
  <c r="D109" i="31" s="1"/>
  <c r="C103" i="31"/>
  <c r="C105" i="31" s="1"/>
  <c r="C99" i="31"/>
  <c r="C101" i="31" s="1"/>
  <c r="C107" i="31"/>
  <c r="C109" i="31" s="1"/>
  <c r="C87" i="31"/>
  <c r="C89" i="31" s="1"/>
  <c r="E87" i="31" l="1"/>
  <c r="E89" i="31" s="1"/>
  <c r="E103" i="31"/>
  <c r="E105" i="31" s="1"/>
  <c r="D11" i="31"/>
  <c r="D13" i="31" s="1"/>
  <c r="C31" i="31"/>
  <c r="C33" i="31" s="1"/>
  <c r="C11" i="31"/>
  <c r="C13" i="31" s="1"/>
  <c r="D31" i="31"/>
  <c r="D33" i="31" s="1"/>
  <c r="C95" i="31"/>
  <c r="C97" i="31" s="1"/>
  <c r="E95" i="31" l="1"/>
  <c r="E97" i="31" s="1"/>
  <c r="E99" i="31"/>
  <c r="E101" i="31" s="1"/>
  <c r="C39" i="31"/>
  <c r="C41" i="31" s="1"/>
  <c r="D39" i="31"/>
  <c r="D41" i="31" s="1"/>
  <c r="D111" i="31" l="1"/>
  <c r="D113" i="31" s="1"/>
  <c r="C111" i="31"/>
  <c r="C113" i="31" s="1"/>
  <c r="C67" i="31" l="1"/>
  <c r="C69" i="31" s="1"/>
  <c r="C71" i="31"/>
  <c r="C73" i="31" s="1"/>
  <c r="D67" i="31"/>
  <c r="D69" i="31" s="1"/>
  <c r="D71" i="31"/>
  <c r="D73" i="31" s="1"/>
  <c r="E71" i="31" l="1"/>
  <c r="E73" i="31" s="1"/>
  <c r="E67" i="31"/>
  <c r="E69" i="31" s="1"/>
  <c r="E151" i="31" l="1"/>
  <c r="E152" i="31" s="1"/>
  <c r="D151" i="31"/>
  <c r="D152" i="31" s="1"/>
  <c r="C151" i="31"/>
  <c r="C152" i="31" s="1"/>
  <c r="D135" i="31" l="1"/>
  <c r="C135" i="31"/>
  <c r="E135" i="31" l="1"/>
  <c r="D131" i="31" l="1"/>
  <c r="D133" i="31" s="1"/>
  <c r="C131" i="31"/>
  <c r="C133" i="31" s="1"/>
  <c r="D127" i="31"/>
  <c r="D129" i="31" s="1"/>
  <c r="C127" i="31"/>
  <c r="C129" i="31" s="1"/>
  <c r="E127" i="31" l="1"/>
  <c r="E129" i="31" s="1"/>
  <c r="E131" i="31"/>
  <c r="E133" i="31" s="1"/>
  <c r="D159" i="31" l="1"/>
  <c r="D155" i="31"/>
  <c r="D156" i="31" s="1"/>
  <c r="C155" i="31"/>
  <c r="C156" i="31" s="1"/>
  <c r="C159" i="31"/>
  <c r="E155" i="31"/>
  <c r="E156" i="31" s="1"/>
  <c r="E159" i="31" l="1"/>
</calcChain>
</file>

<file path=xl/sharedStrings.xml><?xml version="1.0" encoding="utf-8"?>
<sst xmlns="http://schemas.openxmlformats.org/spreadsheetml/2006/main" count="2226" uniqueCount="1046">
  <si>
    <t>Índice</t>
  </si>
  <si>
    <t>0. Resumen BAP</t>
  </si>
  <si>
    <t>0.1. Contribuciones BAP</t>
  </si>
  <si>
    <t xml:space="preserve">0.2. ROAE </t>
  </si>
  <si>
    <t>1.1. Colocaciones</t>
  </si>
  <si>
    <t>1.2. Calidad de Cartera</t>
  </si>
  <si>
    <t>2. Depósitos</t>
  </si>
  <si>
    <t>3.1. AGIs</t>
  </si>
  <si>
    <t>3.2. Fondeo</t>
  </si>
  <si>
    <t>4. Ingreso Neto por Intereses</t>
  </si>
  <si>
    <t>5. Provisiones</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</si>
  <si>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</si>
  <si>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</si>
  <si>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</si>
  <si>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</si>
  <si>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</si>
  <si>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</si>
  <si>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</si>
  <si>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</si>
  <si>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</si>
  <si>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</si>
  <si>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</si>
  <si>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</si>
  <si>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</si>
  <si>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</si>
  <si>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</si>
  <si>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</si>
  <si>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</si>
  <si>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</si>
  <si>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</si>
  <si>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</si>
  <si>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</si>
  <si>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</si>
  <si>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</si>
  <si>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</si>
  <si>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</si>
  <si>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</si>
  <si>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Volver al índice</t>
  </si>
  <si>
    <t>Subsidiaria</t>
  </si>
  <si>
    <t>2T24</t>
  </si>
  <si>
    <t>Mibanco</t>
  </si>
  <si>
    <t>Trimestre</t>
  </si>
  <si>
    <t>Variación %</t>
  </si>
  <si>
    <t xml:space="preserve">Acumulado a </t>
  </si>
  <si>
    <t>TaT</t>
  </si>
  <si>
    <t>AaA</t>
  </si>
  <si>
    <t>Usuarios</t>
  </si>
  <si>
    <t>Usuarios (millones)</t>
  </si>
  <si>
    <t># Transacciones (millones)</t>
  </si>
  <si>
    <t>Experiencia</t>
  </si>
  <si>
    <t>Drivers Monetización</t>
  </si>
  <si>
    <t>Pagos</t>
  </si>
  <si>
    <t># de Transacciones de Pago de Servicios (millones)</t>
  </si>
  <si>
    <t>Financiero</t>
  </si>
  <si>
    <t># Desembolsos de Créditos (miles)</t>
  </si>
  <si>
    <t>Ingreso neto por intereses</t>
  </si>
  <si>
    <t>Ingresos Totales</t>
  </si>
  <si>
    <t>Gastos Totales</t>
  </si>
  <si>
    <t>(1) Cifras de gestión.</t>
  </si>
  <si>
    <t xml:space="preserve">Credicorp Ltd. </t>
  </si>
  <si>
    <t>Acumulado a</t>
  </si>
  <si>
    <t>S/000</t>
  </si>
  <si>
    <t>Intereses, rendimientos y gastos similares, neto</t>
  </si>
  <si>
    <t>Provisión de pérdida crediticia para cartera de créditos</t>
  </si>
  <si>
    <t>Intereses, rendimientos y gastos similares, neto, después de la provisión de pérdida crediticia para cartera de créditos</t>
  </si>
  <si>
    <t>Otros ingresos</t>
  </si>
  <si>
    <t>Resultados técnicos de seguros</t>
  </si>
  <si>
    <t>Total gastos</t>
  </si>
  <si>
    <t>Impuesto a la renta</t>
  </si>
  <si>
    <t>Interés no controlador</t>
  </si>
  <si>
    <t>Utilidad (pérdida) neta atribuible a Credicorp</t>
  </si>
  <si>
    <t>Depósitos y obligaciones</t>
  </si>
  <si>
    <t>Patrimonio Neto</t>
  </si>
  <si>
    <t>Rentabilidad</t>
  </si>
  <si>
    <t>Margen neto por intereses ajustado por riesgo</t>
  </si>
  <si>
    <t>ROE</t>
  </si>
  <si>
    <t>ROA</t>
  </si>
  <si>
    <t>Calidad de cartera</t>
  </si>
  <si>
    <t>Índice de cartera atrasada 90 días</t>
  </si>
  <si>
    <t xml:space="preserve">Cobertura de cartera atrasada </t>
  </si>
  <si>
    <t xml:space="preserve">Cobertura de cartera deteriorada </t>
  </si>
  <si>
    <t>Eficiencia operativa</t>
  </si>
  <si>
    <t>Gastos operativos / Activos promedio totales</t>
  </si>
  <si>
    <t xml:space="preserve">Capitalización - BCP Individual </t>
  </si>
  <si>
    <t xml:space="preserve">Capitalización - Mibanco </t>
  </si>
  <si>
    <t>Empleados</t>
  </si>
  <si>
    <t>Información Accionaria</t>
  </si>
  <si>
    <t>Acciones Emitidas</t>
  </si>
  <si>
    <t>Acciones en Circulación</t>
  </si>
  <si>
    <t>(1) Margen Neto por Intereses = Ingresos Neto Por Intereses (Excluyendo Gastos financieros de la actividad de seguros, neto) / Activos que Generan Intereses Promedio</t>
  </si>
  <si>
    <t>(2) Costo de Fondeo = Gasto por Intereses (Excluyendo Gasto financieros de la actividad de seguros, neto) / Fondeo Promedio</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</si>
  <si>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</si>
  <si>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</si>
  <si>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</si>
  <si>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t xml:space="preserve">(7) Gastos operativos = Remuneración y beneficios sociales + gastos administrativos + depreciación y amortización + asociación en participación. </t>
  </si>
  <si>
    <t xml:space="preserve">(8) Ratio de eficiencia = Gastos operativos / Ingresos operativos. </t>
  </si>
  <si>
    <t xml:space="preserve">(9) Ratio de Capital Global = Capital Regulatorio / Activos ponderados por riesgo totales (mínimo legal = 10% desde julio 2011). </t>
  </si>
  <si>
    <t xml:space="preserve">(10)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</si>
  <si>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(11) Tier 1 Common Equity = Capital + Reservas - 100% deducciones (inversiones en subsidiarias, goodwill, activos intangibles y tributarios diferidos netos basados en rendimientos futuros) + Utilidades Retenidas + Ganancias no realizadas.</t>
  </si>
  <si>
    <t>(12) Estas acciones son propiedad de Atlantic Security Holding Corporation (ASHC).</t>
  </si>
  <si>
    <t>(13) Ratio Tier 1 Common Equity calculado en contabilidad NIIF.</t>
  </si>
  <si>
    <t>Contribuciones a los resultados*</t>
  </si>
  <si>
    <t>Banca Universal</t>
  </si>
  <si>
    <t xml:space="preserve"> BCP Individual</t>
  </si>
  <si>
    <t xml:space="preserve"> BCP Bolivia</t>
  </si>
  <si>
    <t>Microfinanzas</t>
  </si>
  <si>
    <r>
      <t xml:space="preserve"> Mibanco </t>
    </r>
    <r>
      <rPr>
        <vertAlign val="superscript"/>
        <sz val="10"/>
        <color theme="1"/>
        <rFont val="Calibri"/>
        <family val="2"/>
        <scheme val="minor"/>
      </rPr>
      <t>(1)</t>
    </r>
  </si>
  <si>
    <t xml:space="preserve"> Mibanco Colombia</t>
  </si>
  <si>
    <t>Seguros y Pensiones</t>
  </si>
  <si>
    <r>
      <t xml:space="preserve"> Grupo Pacífico </t>
    </r>
    <r>
      <rPr>
        <vertAlign val="superscript"/>
        <sz val="10"/>
        <color theme="1"/>
        <rFont val="Calibri"/>
        <family val="2"/>
        <scheme val="minor"/>
      </rPr>
      <t>(2)</t>
    </r>
  </si>
  <si>
    <t xml:space="preserve"> Prima AFP</t>
  </si>
  <si>
    <t>Banca de Inversión y Gestión de Activos</t>
  </si>
  <si>
    <t xml:space="preserve"> Credicorp Capital</t>
  </si>
  <si>
    <t xml:space="preserve"> Atlantic Security Bank</t>
  </si>
  <si>
    <r>
      <t xml:space="preserve">Otros </t>
    </r>
    <r>
      <rPr>
        <b/>
        <vertAlign val="superscript"/>
        <sz val="10"/>
        <color theme="1"/>
        <rFont val="Calibri"/>
        <family val="2"/>
        <scheme val="minor"/>
      </rPr>
      <t>(3)</t>
    </r>
  </si>
  <si>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</si>
  <si>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</si>
  <si>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</si>
  <si>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 Prima</t>
  </si>
  <si>
    <t xml:space="preserve"> Credicorp Capital </t>
  </si>
  <si>
    <t xml:space="preserve"> Atlantic Security Bank </t>
  </si>
  <si>
    <t>Credicorp</t>
  </si>
  <si>
    <t>Saldo a</t>
  </si>
  <si>
    <t>Variación Volumen</t>
  </si>
  <si>
    <t>BCP Individual</t>
  </si>
  <si>
    <t>Banca Mayorista</t>
  </si>
  <si>
    <t xml:space="preserve">   Corporativa</t>
  </si>
  <si>
    <t xml:space="preserve">   Empresa</t>
  </si>
  <si>
    <t xml:space="preserve">   Negocios</t>
  </si>
  <si>
    <t xml:space="preserve">   Pyme </t>
  </si>
  <si>
    <t xml:space="preserve">   Hipotecario</t>
  </si>
  <si>
    <t xml:space="preserve">   Consumo</t>
  </si>
  <si>
    <t xml:space="preserve">   Tarjeta de Crédito</t>
  </si>
  <si>
    <t>Mibanco Colombia</t>
  </si>
  <si>
    <t>Bolivia</t>
  </si>
  <si>
    <t>Mayor contracción en volúmenes</t>
  </si>
  <si>
    <t>Mayor crecimiento en volúmenes</t>
  </si>
  <si>
    <t>Total</t>
  </si>
  <si>
    <t>ASB</t>
  </si>
  <si>
    <t>Calidad de Cartera y Ratios de Morosidad</t>
  </si>
  <si>
    <t>% Variación</t>
  </si>
  <si>
    <t>S/ 000</t>
  </si>
  <si>
    <t>Colocaciones (Saldos a fin de periodo)</t>
  </si>
  <si>
    <t>Castigos</t>
  </si>
  <si>
    <t>Cartera Atrasada</t>
  </si>
  <si>
    <t>Cartera Atrasada mayor a 90 días</t>
  </si>
  <si>
    <t>Cartera Refinanciada</t>
  </si>
  <si>
    <t>Cartera Deteriorada</t>
  </si>
  <si>
    <t>Índice de Cartera Atrasada</t>
  </si>
  <si>
    <t>Índice de Cartera Atrasada Mayor a 90 días</t>
  </si>
  <si>
    <t>Índice de Cartera Deteriorada</t>
  </si>
  <si>
    <t>Saldo de Provisiones Acumuladas para Colocaciones</t>
  </si>
  <si>
    <t>Saldos de Provisiones Acumuladas sobre Colocaciones</t>
  </si>
  <si>
    <t>Cobertura de Cartera Deteriorada</t>
  </si>
  <si>
    <t>Depósitos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</si>
  <si>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</si>
  <si>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</si>
  <si>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</si>
  <si>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</si>
  <si>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</si>
  <si>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</si>
  <si>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</si>
  <si>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</si>
  <si>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</si>
  <si>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a valor razonable con cambios en resultados</t>
  </si>
  <si>
    <t>Inversiones a valor razonable con cambios en otros resultados integrales</t>
  </si>
  <si>
    <t>Inversiones a costo amortizado</t>
  </si>
  <si>
    <t>Total Fondeo</t>
  </si>
  <si>
    <t>Costo de Fondeo</t>
  </si>
  <si>
    <t xml:space="preserve">Ingreso neto por intereses </t>
  </si>
  <si>
    <t>Intereses y rendimientos similares</t>
  </si>
  <si>
    <t>Intereses sobre colocaciones</t>
  </si>
  <si>
    <t>Dividendos sobre inversiones</t>
  </si>
  <si>
    <t>Intereses sobre depósitos en otros bancos</t>
  </si>
  <si>
    <t>Intereses sobre valores</t>
  </si>
  <si>
    <t>Otros ingresos por intereses</t>
  </si>
  <si>
    <t>Intereses y gastos similares</t>
  </si>
  <si>
    <t>Gastos por intereses (excluyendo Gastos financieros de la actividad de seguros, neto)</t>
  </si>
  <si>
    <t>Intereses sobre depósitos</t>
  </si>
  <si>
    <t>Intereses sobre deuda a bancos y corresponsales</t>
  </si>
  <si>
    <t>Intereses sobre bonos y notas subord.</t>
  </si>
  <si>
    <t>Gastos financieros de la actividad de seguros, neto</t>
  </si>
  <si>
    <t>Activos promedio que generan intereses</t>
  </si>
  <si>
    <t>Ingresos Netos por Intereses / Margen</t>
  </si>
  <si>
    <t>Ingresos por intereses</t>
  </si>
  <si>
    <t>Gastos por intereses</t>
  </si>
  <si>
    <t>Balances</t>
  </si>
  <si>
    <t>Activos promedio que generan intereses (AGI)</t>
  </si>
  <si>
    <t>Fondeo Promedio</t>
  </si>
  <si>
    <t>Tasas</t>
  </si>
  <si>
    <t>Rendimiento de los AGI</t>
  </si>
  <si>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</si>
  <si>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</si>
  <si>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</si>
  <si>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t>Tasa de referencia Perú</t>
  </si>
  <si>
    <t>Ingresos por Intereses / AGI</t>
  </si>
  <si>
    <t>S/ millones</t>
  </si>
  <si>
    <t>Balance</t>
  </si>
  <si>
    <t>Ingresos</t>
  </si>
  <si>
    <t>Promedio</t>
  </si>
  <si>
    <t>Implícitas</t>
  </si>
  <si>
    <t>Disponible y equivalentes</t>
  </si>
  <si>
    <t>Otros AGI</t>
  </si>
  <si>
    <t>Inversiones</t>
  </si>
  <si>
    <t>AGI Total</t>
  </si>
  <si>
    <t>AGI en MN</t>
  </si>
  <si>
    <t>AGI en ME</t>
  </si>
  <si>
    <t>Gastos por Intereses / Fondeo</t>
  </si>
  <si>
    <t>Gastos</t>
  </si>
  <si>
    <t>BCRP + Bancos</t>
  </si>
  <si>
    <t>Bonos y Notas</t>
  </si>
  <si>
    <t>Otros</t>
  </si>
  <si>
    <t>Fondeo Total</t>
  </si>
  <si>
    <t>Fondeo en MN</t>
  </si>
  <si>
    <t>Fondeo en ME</t>
  </si>
  <si>
    <t>MNI en MN</t>
  </si>
  <si>
    <t>MNI en ME</t>
  </si>
  <si>
    <t>Provisiones de la Cartera de Colocaciones</t>
  </si>
  <si>
    <t>Provisión Bruta de Pérdida Crediticia para Cartera de Colocaciones</t>
  </si>
  <si>
    <t>Recupero de Castigos</t>
  </si>
  <si>
    <t>Provisión de Pérdida Crediticia para Cartera de Colocaciones, Neta de Recuperos</t>
  </si>
  <si>
    <t>Provisiones de la Cartera de Colocaciones Estructurales</t>
  </si>
  <si>
    <t>2T23</t>
  </si>
  <si>
    <t>1T24</t>
  </si>
  <si>
    <t>Provisión bruta de pérdida crediticia para cartera de colocaciones</t>
  </si>
  <si>
    <t>Recupero de créditos castigados</t>
  </si>
  <si>
    <t>Provisión de pérdida crediticia para cartera de créditos, neta de recuperos</t>
  </si>
  <si>
    <t>Costo del riesgo estructural (2)</t>
  </si>
  <si>
    <t>-106 pbs</t>
  </si>
  <si>
    <t>19 pbs</t>
  </si>
  <si>
    <t>(2) El Costo del riesgo estructural excluye las Provisiones de pérdida crediticia para cartera de créditos, neta de recuperos y Colocaciones de los programas del gobierno (PG) Reactiva Perú y FAE.</t>
  </si>
  <si>
    <t>Provisiones de la Cartera de Colocaciones PG</t>
  </si>
  <si>
    <t>-</t>
  </si>
  <si>
    <t>Costo del riesgo (1)</t>
  </si>
  <si>
    <t>468 pbs</t>
  </si>
  <si>
    <t>372 pbs</t>
  </si>
  <si>
    <t>(1) El Costo del riesgo PG incluye las Provisiones de pérdida crediticia para cartera de créditos, neta de rec uperos y colocaciones de los programas del gobierno Reactiva Perú y FAE.</t>
  </si>
  <si>
    <t>Ingreso neto por comisiones</t>
  </si>
  <si>
    <t>Ganancia neta en operaciones de cambio</t>
  </si>
  <si>
    <t>Total Otros Ingresos Ordinarios</t>
  </si>
  <si>
    <t>BCP Bolivia</t>
  </si>
  <si>
    <t xml:space="preserve">Pacífico </t>
  </si>
  <si>
    <t>Prima</t>
  </si>
  <si>
    <t>Credicorp Capital</t>
  </si>
  <si>
    <t>Total Otros Ingresos Core</t>
  </si>
  <si>
    <t>Comisiones BCP Individual</t>
  </si>
  <si>
    <t>Carta Fianza</t>
  </si>
  <si>
    <t>Seguros</t>
  </si>
  <si>
    <t>Gestión de Patrimonios y Fincorp.</t>
  </si>
  <si>
    <t>(*) Cifras de gestión</t>
  </si>
  <si>
    <t>Ganancia (Pérdida) neta en valores</t>
  </si>
  <si>
    <t xml:space="preserve">Ganancia (Pérdida) neta por diferencia en cambio </t>
  </si>
  <si>
    <t>Otros ingresos no operativos</t>
  </si>
  <si>
    <t>Total Otros Ingresos No Ordinarios</t>
  </si>
  <si>
    <t>Resultado técnico de seguros</t>
  </si>
  <si>
    <t>Ingresos del servicio de seguro</t>
  </si>
  <si>
    <t>Gastos del servicio de seguro</t>
  </si>
  <si>
    <t>Resultado del reaseguro</t>
  </si>
  <si>
    <t>Resultado Técnico del Seguro</t>
  </si>
  <si>
    <t>Generales</t>
  </si>
  <si>
    <t>Vida</t>
  </si>
  <si>
    <t>Crediseguros</t>
  </si>
  <si>
    <t>Gastos Operativos</t>
  </si>
  <si>
    <t>Remuneraciones y beneficios sociales</t>
  </si>
  <si>
    <r>
      <t>Depreciación y amortización</t>
    </r>
    <r>
      <rPr>
        <vertAlign val="superscript"/>
        <sz val="10"/>
        <rFont val="Calibri"/>
        <family val="2"/>
        <scheme val="minor"/>
      </rPr>
      <t xml:space="preserve"> </t>
    </r>
  </si>
  <si>
    <t>Asociación en participación</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</si>
  <si>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</si>
  <si>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</si>
  <si>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</si>
  <si>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</si>
  <si>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</si>
  <si>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</si>
  <si>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</si>
  <si>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Otros Servicios prestados por terceros</t>
  </si>
  <si>
    <t xml:space="preserve">Alquileres de corto plazo, bajo valor  y renta variable </t>
  </si>
  <si>
    <t>Suministros diversos</t>
  </si>
  <si>
    <t>Vigilancia y protección</t>
  </si>
  <si>
    <t>Suscripciones a medios</t>
  </si>
  <si>
    <t>Electricidad y Agua</t>
  </si>
  <si>
    <t>Procesamiento Electrónico</t>
  </si>
  <si>
    <t>Limpieza</t>
  </si>
  <si>
    <t xml:space="preserve">Total </t>
  </si>
  <si>
    <t>% variación</t>
  </si>
  <si>
    <t>Eficiencia Operativa</t>
  </si>
  <si>
    <r>
      <t>Gastos operativos</t>
    </r>
    <r>
      <rPr>
        <vertAlign val="superscript"/>
        <sz val="10"/>
        <rFont val="Calibri"/>
        <family val="2"/>
        <scheme val="minor"/>
      </rPr>
      <t xml:space="preserve"> (1)</t>
    </r>
  </si>
  <si>
    <r>
      <t xml:space="preserve">Ingresos operativos </t>
    </r>
    <r>
      <rPr>
        <vertAlign val="superscript"/>
        <sz val="10"/>
        <color theme="1"/>
        <rFont val="Calibri"/>
        <family val="2"/>
        <scheme val="minor"/>
      </rPr>
      <t>(2)</t>
    </r>
  </si>
  <si>
    <r>
      <t xml:space="preserve">Ratio de eficiencia </t>
    </r>
    <r>
      <rPr>
        <b/>
        <vertAlign val="superscript"/>
        <sz val="10"/>
        <color theme="1"/>
        <rFont val="Calibri"/>
        <family val="2"/>
        <scheme val="minor"/>
      </rPr>
      <t>(3)</t>
    </r>
  </si>
  <si>
    <t>(1) Gastos operativos = Remuneraciones y beneficios sociales + Gastos administrativos + Depreciación y amortización + Asociación en participación.</t>
  </si>
  <si>
    <t xml:space="preserve">(3) Gastos operativos / Ingresos operativos (bajo normas de IFRS 17)									</t>
  </si>
  <si>
    <t>Mibanco Perú</t>
  </si>
  <si>
    <t>Pacífico</t>
  </si>
  <si>
    <t>Prima AFP</t>
  </si>
  <si>
    <t>Capital Regulatorio y Capitalización de Credicorp</t>
  </si>
  <si>
    <t>Capital Regulatorio y Capitalización</t>
  </si>
  <si>
    <t>PEN (000)</t>
  </si>
  <si>
    <t>Capital social</t>
  </si>
  <si>
    <t>Acciones de tesorería</t>
  </si>
  <si>
    <t>Capital adicional</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</si>
  <si>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</si>
  <si>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</si>
  <si>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</si>
  <si>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</si>
  <si>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t>Goodwill</t>
  </si>
  <si>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</si>
  <si>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</si>
  <si>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t>Deuda Subordinada Perpetua</t>
  </si>
  <si>
    <t>Deuda Subordinada</t>
  </si>
  <si>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</si>
  <si>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</si>
  <si>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</si>
  <si>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</si>
  <si>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</si>
  <si>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</si>
  <si>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</si>
  <si>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</si>
  <si>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</si>
  <si>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</si>
  <si>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</si>
  <si>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(1) Ganancias incluyen a Banco de Crédito del Perú y Mibanco Perú. Pérdidas incluyen a todas las subsidiarias.</t>
  </si>
  <si>
    <t>(2) Ganancias incluyen a Bonos de Gobiernos de Grado de Inversión y CDs del Banco Central de Reserva del Perú. Pérdidas incluyen a todos los bonos.</t>
  </si>
  <si>
    <t>(3) Diferentes al Goodwill. Incluyen Activos por Impuesto a la Renta Diferido.</t>
  </si>
  <si>
    <t>(4) Inversiones en Acciones.</t>
  </si>
  <si>
    <t>(5) Hasta 1.25% del total de activos ponderados por riesgo del BCP, Solución Empresa Administradora Hipotecaria, Financiera Edyficar y Atlantic Security Bank.</t>
  </si>
  <si>
    <t>(6) Inversiones en Deuda Subordinada Tier 2.</t>
  </si>
  <si>
    <t>Capital Regulatorio y Capitalización de BCP Individual</t>
  </si>
  <si>
    <t>Capital regulatorio</t>
  </si>
  <si>
    <t> (S/ miles)</t>
  </si>
  <si>
    <t>Capital</t>
  </si>
  <si>
    <t>Reservas</t>
  </si>
  <si>
    <t>Utilidades y Resultados Acumulados</t>
  </si>
  <si>
    <t>Pérdida No Realizada</t>
  </si>
  <si>
    <t>Inversiones en subsidiarias y otros, netas de ganancias no realizadas y utilidades</t>
  </si>
  <si>
    <t>Intangibles</t>
  </si>
  <si>
    <t>Patrimonio Efectivo Total</t>
  </si>
  <si>
    <t>Activos ponderados por riesgo</t>
  </si>
  <si>
    <t>Activos ponderados por riesgo de mercado</t>
  </si>
  <si>
    <t>Activos ponderados por riesgo crediticio</t>
  </si>
  <si>
    <t xml:space="preserve">             </t>
  </si>
  <si>
    <t>Activos ponderados por riesgo operacional</t>
  </si>
  <si>
    <t>Requerimiento de patrimonio</t>
  </si>
  <si>
    <t>Requerimiento de patrimonio por riesgo de mercado</t>
  </si>
  <si>
    <t>Requerimiento de patrimonio por riesgo crediticio</t>
  </si>
  <si>
    <t>Requerimiento de patrimonio por riesgo operacional</t>
  </si>
  <si>
    <t>Requerimientos adicionales de capital</t>
  </si>
  <si>
    <t>Ratio de Capital Ordinario de Nivel 1 (CET1)</t>
  </si>
  <si>
    <t xml:space="preserve">Ratio Patrimonio Efectivo Nivel 1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</si>
  <si>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</si>
  <si>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</si>
  <si>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</si>
  <si>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</si>
  <si>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</si>
  <si>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</si>
  <si>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</si>
  <si>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</si>
  <si>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</si>
  <si>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</si>
  <si>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</si>
  <si>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Capital Regulatorio y Capitalización de Mibanco</t>
  </si>
  <si>
    <t>Ratio Capital Ordinario Nivel 1</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</si>
  <si>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</si>
  <si>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</si>
  <si>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</si>
  <si>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</si>
  <si>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PBI per cápita (US$)</t>
  </si>
  <si>
    <r>
      <t xml:space="preserve">Inflación, fin de periodo </t>
    </r>
    <r>
      <rPr>
        <vertAlign val="superscript"/>
        <sz val="10"/>
        <rFont val="Calibri"/>
        <family val="2"/>
        <scheme val="minor"/>
      </rPr>
      <t>(2)</t>
    </r>
  </si>
  <si>
    <t>Tasa de Referencia, fin de periodo</t>
  </si>
  <si>
    <t>Tipo de Cambio, fin de periodo</t>
  </si>
  <si>
    <t>Deuda Pública (% del PBI)</t>
  </si>
  <si>
    <t>(% del PBI)</t>
  </si>
  <si>
    <t>Exportaciones</t>
  </si>
  <si>
    <t>Importaciones</t>
  </si>
  <si>
    <t>Balanza en Cuenta Corriente (% del PBI)</t>
  </si>
  <si>
    <t>(Meses de Importaciones)</t>
  </si>
  <si>
    <t>Fuente: INEI, BCRP y SBS.</t>
  </si>
  <si>
    <t>(2) Rango Meta de Inflación: 1% - 3%</t>
  </si>
  <si>
    <t xml:space="preserve"> </t>
  </si>
  <si>
    <t>Puntos de contacto físico BCP Individual</t>
  </si>
  <si>
    <t>Variación (unid.)</t>
  </si>
  <si>
    <t>Oficinas</t>
  </si>
  <si>
    <t>Cajeros automáticos</t>
  </si>
  <si>
    <t>Agentes BCP</t>
  </si>
  <si>
    <t>Total puntos de contacto BCP Individual</t>
  </si>
  <si>
    <t xml:space="preserve">Agentes </t>
  </si>
  <si>
    <t>(1) Incluye puntos de contacto físicos de BCP Individual, BCP Bolivia y Mibanco Perú</t>
  </si>
  <si>
    <t>Credicorp Ltd. y Subsidiarias</t>
  </si>
  <si>
    <t>Estado Consolidado de Situación Financiera</t>
  </si>
  <si>
    <t>Estado Consolidado de Resultados</t>
  </si>
  <si>
    <t>(Expresado en miles de S/ NIIF)</t>
  </si>
  <si>
    <t>(Expresado en miles de S/, NIIF)</t>
  </si>
  <si>
    <t>ACTIVOS</t>
  </si>
  <si>
    <t>Que no generan intereses</t>
  </si>
  <si>
    <t>Que generan intereses</t>
  </si>
  <si>
    <t>Total fondos disponibles</t>
  </si>
  <si>
    <t xml:space="preserve">Fondos en garantía, pactos de reventa y financiamiento con valores </t>
  </si>
  <si>
    <t>Provisión de pérdida crediticia para cartera de créditos, neto de recuperos</t>
  </si>
  <si>
    <t xml:space="preserve">Inversiones a valor razonable con cambios en resultados </t>
  </si>
  <si>
    <t xml:space="preserve">Inversiones a valor razonable con cambios en otros resultados integrales </t>
  </si>
  <si>
    <t xml:space="preserve">Inversiones a costo amortizado </t>
  </si>
  <si>
    <t xml:space="preserve">Ganancia neta en operaciones de cambio </t>
  </si>
  <si>
    <t>Vigentes</t>
  </si>
  <si>
    <t xml:space="preserve">Ganancia (Pérdida) neta en valores </t>
  </si>
  <si>
    <t>Vencidas</t>
  </si>
  <si>
    <t xml:space="preserve">Ganancia neta por inversión en asociadas </t>
  </si>
  <si>
    <t xml:space="preserve">Menos - provisión neta para colocaciones </t>
  </si>
  <si>
    <t xml:space="preserve">Ganancia neta en derivados especulativos </t>
  </si>
  <si>
    <t>Colocaciones netas</t>
  </si>
  <si>
    <t xml:space="preserve">Ganancia (pérdida) neta por diferencia en cambio </t>
  </si>
  <si>
    <t xml:space="preserve">Activos financieros designados a valor razonable con efecto en resultados </t>
  </si>
  <si>
    <t xml:space="preserve">Total otros ingresos </t>
  </si>
  <si>
    <t xml:space="preserve">Inmuebles, mobiliario y equipo, neto </t>
  </si>
  <si>
    <t>Aceptaciones bancarias</t>
  </si>
  <si>
    <t>Resultado del Servicio de Seguro</t>
  </si>
  <si>
    <t xml:space="preserve">Inversiones en asociadas </t>
  </si>
  <si>
    <t>Resultado del Reaseguro</t>
  </si>
  <si>
    <t xml:space="preserve">Intangible y crédito mercantil, neto </t>
  </si>
  <si>
    <t>Total resultados técnicos de seguros</t>
  </si>
  <si>
    <t>Activo por contrato de reaseguros</t>
  </si>
  <si>
    <r>
      <t>Otros activos</t>
    </r>
    <r>
      <rPr>
        <vertAlign val="superscript"/>
        <sz val="10"/>
        <rFont val="Calibri"/>
        <family val="2"/>
        <scheme val="minor"/>
      </rPr>
      <t xml:space="preserve"> (1)</t>
    </r>
  </si>
  <si>
    <t>Total Activos</t>
  </si>
  <si>
    <t xml:space="preserve">Gastos administrativos, generales e impuestos </t>
  </si>
  <si>
    <t xml:space="preserve">Depreciación y amortización </t>
  </si>
  <si>
    <t>Pérdida por deterioro del crédito mercantil</t>
  </si>
  <si>
    <t xml:space="preserve">PASIVOS Y PATRIMONIO </t>
  </si>
  <si>
    <t xml:space="preserve">Asociación en participación </t>
  </si>
  <si>
    <t xml:space="preserve">Otros gastos </t>
  </si>
  <si>
    <t>Total depósitos y obligaciones</t>
  </si>
  <si>
    <t>Utilidad antes del impuesto a la renta</t>
  </si>
  <si>
    <t>Cuentas por pagar por pactos de recompra y préstamos de valores</t>
  </si>
  <si>
    <t xml:space="preserve">Impuesto a la renta </t>
  </si>
  <si>
    <t>Utilidad neta</t>
  </si>
  <si>
    <t xml:space="preserve">Operaciones de reporte con clientes </t>
  </si>
  <si>
    <t>Pasivo por contrato de seguros</t>
  </si>
  <si>
    <t xml:space="preserve">Pasivos financieros a valor razonable con cambios en resultados </t>
  </si>
  <si>
    <t>Otros pasivos</t>
  </si>
  <si>
    <t>Total Pasivo</t>
  </si>
  <si>
    <t>Capital Social</t>
  </si>
  <si>
    <t xml:space="preserve">Acciones en tesorería </t>
  </si>
  <si>
    <t xml:space="preserve">Capital adicional </t>
  </si>
  <si>
    <t xml:space="preserve">Reservas </t>
  </si>
  <si>
    <t>Otras reservas</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</si>
  <si>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</si>
  <si>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</si>
  <si>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</si>
  <si>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</si>
  <si>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</si>
  <si>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</si>
  <si>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</si>
  <si>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</si>
  <si>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 Debido a reclasificaciones el Balance General puede diferir a los reportados en trimestres anteriores</t>
  </si>
  <si>
    <t>Credicorp Ltd. Individual</t>
  </si>
  <si>
    <t>Estado de Situación financiera Individual</t>
  </si>
  <si>
    <t>(S/ miles, NIIF)</t>
  </si>
  <si>
    <t xml:space="preserve">Saldo a </t>
  </si>
  <si>
    <t>Fondos disponibles</t>
  </si>
  <si>
    <t>Inversiones a valor razonable con cambio en resultados</t>
  </si>
  <si>
    <t xml:space="preserve">Inversiones en subsidiarias y asociadas </t>
  </si>
  <si>
    <t>Otros activos</t>
  </si>
  <si>
    <t>Total Activo</t>
  </si>
  <si>
    <t>PASIVOS Y PATRIMONIO</t>
  </si>
  <si>
    <t>Deudas a bancos, corresponsales y otras entidades</t>
  </si>
  <si>
    <t>Bonos y notas emitidas</t>
  </si>
  <si>
    <t xml:space="preserve">Otros pasivos </t>
  </si>
  <si>
    <t>Patrimonio neto</t>
  </si>
  <si>
    <t>Ganancias y pérdidas no realizadas</t>
  </si>
  <si>
    <t>Resultados acumulados</t>
  </si>
  <si>
    <t>Ingresos por intereses y similares</t>
  </si>
  <si>
    <t>Gastos por intereses y similares</t>
  </si>
  <si>
    <t>Otros, neto</t>
  </si>
  <si>
    <t>Banco de Crédito del Perú
Estado Consolidado de Situación Financiera
(S/ miles, NIIF)</t>
  </si>
  <si>
    <t>Banco de Crédito del Perú
Estado Consolidado de Resultados
(S/ miles, NIIF)</t>
  </si>
  <si>
    <t>Banco de Crédito del Perú y Subsidiarias
Ratios Seleccionados</t>
  </si>
  <si>
    <t xml:space="preserve">Ingreso neto por comisiones </t>
  </si>
  <si>
    <t>Ganancia netas en operaciones de cambio</t>
  </si>
  <si>
    <t>Menos - provisión netas para colocaciones</t>
  </si>
  <si>
    <t xml:space="preserve">Otros </t>
  </si>
  <si>
    <t>Total otros ingresos</t>
  </si>
  <si>
    <t>(1) Los ratios se anualizaron.</t>
  </si>
  <si>
    <t>(2) Los promedios se determinan tomando el promedio del saldo inicial y final de cada período.</t>
  </si>
  <si>
    <t>Inversiones en asociadas</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</si>
  <si>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</si>
  <si>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</si>
  <si>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Gastos administrativos</t>
  </si>
  <si>
    <t>(5)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t>
  </si>
  <si>
    <t>Otros gastos</t>
  </si>
  <si>
    <t>Utilidad neta atribuible a BCP Consolidado</t>
  </si>
  <si>
    <t>(1) Se incluye el gasto por financiamiento relacionado a los contratos de arrendamiento en aplicación de la NIIF 16.</t>
  </si>
  <si>
    <t>(2) Se incluye el efecto por la aplicación de la NIIF 16, que corresponde a una mayor depreciación por el activo “Derecho de uso”.</t>
  </si>
  <si>
    <t>Pasivos financieros a valor razonable con cambios en resultados</t>
  </si>
  <si>
    <t xml:space="preserve">Créditos contingentes </t>
  </si>
  <si>
    <t>(1) Incluye el activo por derecho de uso de los contratos de arrendamiento por aplicación de NIIF 16.</t>
  </si>
  <si>
    <t>(2) Incluye principalmente intangibles, cuentas por cobrar diversas, cuentas por cobrar por derivados de negociación y crédito fiscal.</t>
  </si>
  <si>
    <t>(3) Incluye principalmente cuentas por pagar diversas, cuentas por pagar por derivados de negociación y tributos por pagar.</t>
  </si>
  <si>
    <t>Banco de Crédito del Perú
Estado de Situación Financiera
(S/ miles, NIIF)</t>
  </si>
  <si>
    <t>Banco de Crédito del Perú
Ratios Seleccionados</t>
  </si>
  <si>
    <t>Calidad de la cartera de préstamos</t>
  </si>
  <si>
    <t>Índice de cartera atrasada</t>
  </si>
  <si>
    <t>Índice de cartera deteriorada</t>
  </si>
  <si>
    <t>Cobertura de cartera atrasada</t>
  </si>
  <si>
    <t>Cobertura de cartera deteriorada</t>
  </si>
  <si>
    <r>
      <t xml:space="preserve">Costo del Riesgo </t>
    </r>
    <r>
      <rPr>
        <vertAlign val="superscript"/>
        <sz val="10"/>
        <rFont val="Calibri"/>
        <family val="2"/>
        <scheme val="minor"/>
      </rPr>
      <t>(4)</t>
    </r>
  </si>
  <si>
    <t>Ganancia neta en valores</t>
  </si>
  <si>
    <r>
      <t xml:space="preserve">Gastos operativos / ingresos totales </t>
    </r>
    <r>
      <rPr>
        <vertAlign val="superscript"/>
        <sz val="10"/>
        <rFont val="Calibri"/>
        <family val="2"/>
        <scheme val="minor"/>
      </rPr>
      <t>(5)</t>
    </r>
  </si>
  <si>
    <r>
      <t>Gastos operativos / activo promedio</t>
    </r>
    <r>
      <rPr>
        <vertAlign val="superscript"/>
        <sz val="10"/>
        <rFont val="Calibri"/>
        <family val="2"/>
        <scheme val="minor"/>
      </rPr>
      <t xml:space="preserve"> (1)(2)(5)</t>
    </r>
  </si>
  <si>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</si>
  <si>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</si>
  <si>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</si>
  <si>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</si>
  <si>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</si>
  <si>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Utilidad neta atribuible a BCP</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</si>
  <si>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</si>
  <si>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</si>
  <si>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</si>
  <si>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BCP Bolivia
(S/ miles, NIIF)</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</si>
  <si>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</si>
  <si>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</si>
  <si>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</si>
  <si>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</si>
  <si>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</si>
  <si>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</si>
  <si>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</si>
  <si>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</si>
  <si>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</si>
  <si>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</si>
  <si>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</si>
  <si>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</si>
  <si>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</si>
  <si>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Ingresos no financieros</t>
  </si>
  <si>
    <t>Resultado por traslación</t>
  </si>
  <si>
    <t xml:space="preserve">Índice de eficiencia </t>
  </si>
  <si>
    <t>Colocaciones / Depósitos</t>
  </si>
  <si>
    <t>Agentes</t>
  </si>
  <si>
    <t xml:space="preserve">Cajeros Automáticos </t>
  </si>
  <si>
    <t>Mibanco
(Expresado en miles de S/, NIIF)</t>
  </si>
  <si>
    <t>Índice de eficiencia</t>
  </si>
  <si>
    <t>ROAE incl. Goodwill</t>
  </si>
  <si>
    <r>
      <t xml:space="preserve">Oficinas </t>
    </r>
    <r>
      <rPr>
        <vertAlign val="superscript"/>
        <sz val="10"/>
        <color rgb="FF000000"/>
        <rFont val="Calibri"/>
        <family val="2"/>
        <scheme val="minor"/>
      </rPr>
      <t>(1)</t>
    </r>
  </si>
  <si>
    <t>Estado de Situación Financiera</t>
  </si>
  <si>
    <t xml:space="preserve"> Variación %</t>
  </si>
  <si>
    <t>Otros Activos</t>
  </si>
  <si>
    <t>Cuenta por pagar por arrendamiento</t>
  </si>
  <si>
    <t>Otros Pasivos</t>
  </si>
  <si>
    <t>Resultado Neto del Ejercicio</t>
  </si>
  <si>
    <t>Total Pasivo y Patrimonio</t>
  </si>
  <si>
    <t>Estado de Resultados</t>
  </si>
  <si>
    <t>Ingresos Financieros</t>
  </si>
  <si>
    <t>Gastos financieros</t>
  </si>
  <si>
    <t>Ingreso por intereses, neto</t>
  </si>
  <si>
    <t>Ganancia neta de activos financieros a VRCR</t>
  </si>
  <si>
    <t>Resultado neto por diferencia en cambio</t>
  </si>
  <si>
    <t>Otros Ingresos</t>
  </si>
  <si>
    <t>Gastos de personal</t>
  </si>
  <si>
    <t>Depreciación y amortización</t>
  </si>
  <si>
    <t>Impuesto a la Renta</t>
  </si>
  <si>
    <t>Ratios Seleccionados</t>
  </si>
  <si>
    <t>Variación</t>
  </si>
  <si>
    <t>Margen Neto por Intereses</t>
  </si>
  <si>
    <t>Ratio de Eficiencia</t>
  </si>
  <si>
    <t>Gastos Operativos/Activos promedio Totales</t>
  </si>
  <si>
    <t xml:space="preserve">Principales indicadores trimestrales y participación de mercado </t>
  </si>
  <si>
    <t xml:space="preserve"> Sistema</t>
  </si>
  <si>
    <t xml:space="preserve"> Part. %</t>
  </si>
  <si>
    <t>Cartera Administrada (S/ millones)</t>
  </si>
  <si>
    <t>Afiliados (S/ millones)</t>
  </si>
  <si>
    <t>Aportes (S/ millones)</t>
  </si>
  <si>
    <t xml:space="preserve">GRUPO PACIFICO </t>
  </si>
  <si>
    <t>Activo total</t>
  </si>
  <si>
    <t>Pasivo total</t>
  </si>
  <si>
    <t>Patrimonio</t>
  </si>
  <si>
    <t>Resultado de Servicio de Seguros</t>
  </si>
  <si>
    <t>Resultado de Reaseguros</t>
  </si>
  <si>
    <t>Resultado Técnico de Seguros</t>
  </si>
  <si>
    <t>Gastos por int atribuibles a la actividad del seguro</t>
  </si>
  <si>
    <t>Ingreso Neto por intereses</t>
  </si>
  <si>
    <t>Comisiones y ganancias en operaciones FX</t>
  </si>
  <si>
    <t>Ganancia por diferencia en cambio</t>
  </si>
  <si>
    <t>Ganancia en valores y asociadas</t>
  </si>
  <si>
    <t>Otros Ingresos no operativos</t>
  </si>
  <si>
    <t xml:space="preserve">Otros ingresos </t>
  </si>
  <si>
    <t>Gstos operativos</t>
  </si>
  <si>
    <t>* Estados financieros sin eliminaciones por consolidación.</t>
  </si>
  <si>
    <t>(1) No incluye las inversiones en inmuebles.</t>
  </si>
  <si>
    <t>Desde el 1T15, los Estados Financieros de Grupo Pacífico reflejan el acuerdo con Banmédica (en partes iguales) de los negocios de:</t>
  </si>
  <si>
    <t>(i)           seguros de salud privados que administra Grupo Pacífico y que se incorporan en sus Estados Financieros en cada una de las líneas contables;</t>
  </si>
  <si>
    <t>(ii)          seguro de salud corporativo (para trabajadores dependientes); y</t>
  </si>
  <si>
    <t>(iii)         servicios médicos.</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</si>
  <si>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</si>
  <si>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Como se explicó anteriormente, los negocios de seguros de salud corporativos y servicios médicos son consolidados por Banmédica. El siguiente cuadro refleja los resultados consolidados de los cuales Grupo Pacifico recibe el 50% de la utilidad neta.</t>
  </si>
  <si>
    <t>Ingreso por comisiones</t>
  </si>
  <si>
    <t>Ganancia neta en venta de valores</t>
  </si>
  <si>
    <t>Resultado por derivados</t>
  </si>
  <si>
    <t>Resultado por exposición al tipo de cambio</t>
  </si>
  <si>
    <r>
      <t>Gastos operativos</t>
    </r>
    <r>
      <rPr>
        <vertAlign val="superscript"/>
        <sz val="10"/>
        <color rgb="FF000000"/>
        <rFont val="Calibri"/>
        <family val="2"/>
        <scheme val="minor"/>
      </rPr>
      <t xml:space="preserve"> (1)</t>
    </r>
  </si>
  <si>
    <t>Utilidad operativa</t>
  </si>
  <si>
    <t xml:space="preserve">Interes minoritario </t>
  </si>
  <si>
    <t>(1) Incluye Remuneraciones + Gastos Generales y Administrativos + Gastos asignados + Depreciación y amortización + Impuestos y contribuciones + Otros gastos</t>
  </si>
  <si>
    <t>Participación neta de los ingresos por inversiones en 
subsidiarias y asociadas</t>
  </si>
  <si>
    <t>Ganancia neta sobre activos financieros a valor razonable 
con cambios en resultados</t>
  </si>
  <si>
    <r>
      <t>Oficinas</t>
    </r>
    <r>
      <rPr>
        <vertAlign val="superscript"/>
        <sz val="10"/>
        <color rgb="FF000000"/>
        <rFont val="Calibri"/>
        <family val="2"/>
        <scheme val="minor"/>
      </rPr>
      <t xml:space="preserve"> (2)</t>
    </r>
  </si>
  <si>
    <t>(unidades)</t>
  </si>
  <si>
    <r>
      <t xml:space="preserve">Puntos de contacto físico </t>
    </r>
    <r>
      <rPr>
        <b/>
        <vertAlign val="superscript"/>
        <sz val="10"/>
        <color theme="0"/>
        <rFont val="Calibri"/>
        <family val="2"/>
        <scheme val="minor"/>
      </rPr>
      <t>(1)</t>
    </r>
  </si>
  <si>
    <r>
      <t>Provisiones</t>
    </r>
    <r>
      <rPr>
        <vertAlign val="superscript"/>
        <sz val="10"/>
        <rFont val="Calibri"/>
        <family val="2"/>
        <scheme val="minor"/>
      </rPr>
      <t xml:space="preserve"> (1)</t>
    </r>
  </si>
  <si>
    <r>
      <t xml:space="preserve">Capital Ordinario Nivel 1 </t>
    </r>
    <r>
      <rPr>
        <b/>
        <vertAlign val="superscript"/>
        <sz val="10"/>
        <color rgb="FF000000"/>
        <rFont val="Calibri"/>
        <family val="2"/>
        <scheme val="minor"/>
      </rPr>
      <t>(2)</t>
    </r>
  </si>
  <si>
    <r>
      <t xml:space="preserve">Patrimonio Efectivo Nivel 1 </t>
    </r>
    <r>
      <rPr>
        <b/>
        <vertAlign val="superscript"/>
        <sz val="10"/>
        <color rgb="FF000000"/>
        <rFont val="Calibri"/>
        <family val="2"/>
        <scheme val="minor"/>
      </rPr>
      <t>(3)</t>
    </r>
  </si>
  <si>
    <r>
      <t xml:space="preserve">Patrimonio Efectivo Nivel 2 </t>
    </r>
    <r>
      <rPr>
        <b/>
        <vertAlign val="superscript"/>
        <sz val="10"/>
        <color rgb="FF000000"/>
        <rFont val="Calibri"/>
        <family val="2"/>
        <scheme val="minor"/>
      </rPr>
      <t>(4)</t>
    </r>
  </si>
  <si>
    <t>Ratios de Capital bajo Regulación Local</t>
  </si>
  <si>
    <t xml:space="preserve">Ratio Regulatorio de Capital Global </t>
  </si>
  <si>
    <r>
      <t xml:space="preserve">Provisiones </t>
    </r>
    <r>
      <rPr>
        <vertAlign val="superscript"/>
        <sz val="10"/>
        <rFont val="Calibri"/>
        <family val="2"/>
        <scheme val="minor"/>
      </rPr>
      <t>(1)</t>
    </r>
  </si>
  <si>
    <r>
      <t>Capital Ordinario Nivel 1</t>
    </r>
    <r>
      <rPr>
        <b/>
        <vertAlign val="superscript"/>
        <sz val="10"/>
        <color rgb="FF000000"/>
        <rFont val="Calibri"/>
        <family val="2"/>
        <scheme val="minor"/>
      </rPr>
      <t xml:space="preserve"> (2)</t>
    </r>
  </si>
  <si>
    <t>Ratio Regulatorio de Capital Global</t>
  </si>
  <si>
    <t>(S /. miles)</t>
  </si>
  <si>
    <r>
      <t xml:space="preserve">Inmuebles, mobiliario y equipo, neto </t>
    </r>
    <r>
      <rPr>
        <b/>
        <vertAlign val="superscript"/>
        <sz val="10"/>
        <rFont val="Calibri"/>
        <family val="2"/>
        <scheme val="minor"/>
      </rPr>
      <t>(1)</t>
    </r>
  </si>
  <si>
    <r>
      <t xml:space="preserve">Otros activos </t>
    </r>
    <r>
      <rPr>
        <b/>
        <vertAlign val="superscript"/>
        <sz val="10"/>
        <rFont val="Calibri"/>
        <family val="2"/>
        <scheme val="minor"/>
      </rPr>
      <t>(2)</t>
    </r>
  </si>
  <si>
    <r>
      <t xml:space="preserve">Otros pasivos </t>
    </r>
    <r>
      <rPr>
        <b/>
        <vertAlign val="superscript"/>
        <sz val="10"/>
        <rFont val="Calibri"/>
        <family val="2"/>
        <scheme val="minor"/>
      </rPr>
      <t>(3)</t>
    </r>
  </si>
  <si>
    <r>
      <t>Intereses y gastos similares</t>
    </r>
    <r>
      <rPr>
        <vertAlign val="superscript"/>
        <sz val="10"/>
        <rFont val="Calibri"/>
        <family val="2"/>
        <scheme val="minor"/>
      </rPr>
      <t xml:space="preserve"> (1)</t>
    </r>
  </si>
  <si>
    <r>
      <t>Depreciación y amortización</t>
    </r>
    <r>
      <rPr>
        <vertAlign val="superscript"/>
        <sz val="10"/>
        <rFont val="Calibri"/>
        <family val="2"/>
        <scheme val="minor"/>
      </rPr>
      <t xml:space="preserve"> (2)</t>
    </r>
  </si>
  <si>
    <r>
      <t xml:space="preserve">ROAA </t>
    </r>
    <r>
      <rPr>
        <vertAlign val="superscript"/>
        <sz val="10"/>
        <color theme="1"/>
        <rFont val="Calibri"/>
        <family val="2"/>
      </rPr>
      <t>(1)(2)</t>
    </r>
  </si>
  <si>
    <r>
      <t>Inmuebles, mobiliario y equipo, neto</t>
    </r>
    <r>
      <rPr>
        <vertAlign val="superscript"/>
        <sz val="10"/>
        <rFont val="Calibri"/>
        <family val="2"/>
        <scheme val="minor"/>
      </rPr>
      <t xml:space="preserve"> </t>
    </r>
    <r>
      <rPr>
        <b/>
        <vertAlign val="superscript"/>
        <sz val="10"/>
        <rFont val="Calibri"/>
        <family val="2"/>
        <scheme val="minor"/>
      </rPr>
      <t>(1)</t>
    </r>
  </si>
  <si>
    <r>
      <t>Otros activos</t>
    </r>
    <r>
      <rPr>
        <vertAlign val="superscript"/>
        <sz val="10"/>
        <rFont val="Calibri"/>
        <family val="2"/>
        <scheme val="minor"/>
      </rPr>
      <t xml:space="preserve"> </t>
    </r>
    <r>
      <rPr>
        <b/>
        <vertAlign val="superscript"/>
        <sz val="10"/>
        <rFont val="Calibri"/>
        <family val="2"/>
        <scheme val="minor"/>
      </rPr>
      <t>(2)</t>
    </r>
  </si>
  <si>
    <r>
      <t>Otros pasivos</t>
    </r>
    <r>
      <rPr>
        <b/>
        <vertAlign val="superscript"/>
        <sz val="10"/>
        <rFont val="Calibri"/>
        <family val="2"/>
        <scheme val="minor"/>
      </rPr>
      <t xml:space="preserve"> (3)</t>
    </r>
  </si>
  <si>
    <r>
      <t xml:space="preserve">Intereses y gastos similares </t>
    </r>
    <r>
      <rPr>
        <vertAlign val="superscript"/>
        <sz val="10"/>
        <rFont val="Calibri"/>
        <family val="2"/>
        <scheme val="minor"/>
      </rPr>
      <t>(1)</t>
    </r>
  </si>
  <si>
    <r>
      <t xml:space="preserve">Depreciación y amortización </t>
    </r>
    <r>
      <rPr>
        <vertAlign val="superscript"/>
        <sz val="10"/>
        <rFont val="Calibri"/>
        <family val="2"/>
        <scheme val="minor"/>
      </rPr>
      <t>(2)</t>
    </r>
  </si>
  <si>
    <t>Otros gastos por intereses</t>
  </si>
  <si>
    <r>
      <t xml:space="preserve">Principales resultados financieros de Yape </t>
    </r>
    <r>
      <rPr>
        <b/>
        <vertAlign val="superscript"/>
        <sz val="10"/>
        <color rgb="FF000000"/>
        <rFont val="Calibri"/>
        <family val="2"/>
        <scheme val="minor"/>
      </rPr>
      <t>(1)</t>
    </r>
  </si>
  <si>
    <t>Resultados por servicios médicos</t>
  </si>
  <si>
    <t>Total resultados por servicios médicos</t>
  </si>
  <si>
    <t xml:space="preserve">Venta de servicios médicos </t>
  </si>
  <si>
    <t>Costo de ventas de servicios médicos</t>
  </si>
  <si>
    <t xml:space="preserve">Costo de ventas de servicios médicos </t>
  </si>
  <si>
    <t>Indicador​</t>
  </si>
  <si>
    <t>Empresa​</t>
  </si>
  <si>
    <t>Und.</t>
  </si>
  <si>
    <t>Inclusión</t>
  </si>
  <si>
    <t>BCP Perú y Yape</t>
  </si>
  <si>
    <t>Millones</t>
  </si>
  <si>
    <t>Finanzas para el Futuro</t>
  </si>
  <si>
    <t>S/ Millones</t>
  </si>
  <si>
    <t>BCP Perú</t>
  </si>
  <si>
    <t>$ Millones</t>
  </si>
  <si>
    <t>Banca Personas y Peq. Negocios</t>
  </si>
  <si>
    <t>Intereses y gastos similares (excluyendo Gastos financieros de la actividad de seguros, neto)</t>
  </si>
  <si>
    <r>
      <t xml:space="preserve">Participación de ingresos ajustada por riesgo del portafolio de innovación </t>
    </r>
    <r>
      <rPr>
        <vertAlign val="superscript"/>
        <sz val="10"/>
        <color rgb="FF000000"/>
        <rFont val="Calibri"/>
        <family val="2"/>
        <scheme val="minor"/>
      </rPr>
      <t>(2)</t>
    </r>
  </si>
  <si>
    <r>
      <t xml:space="preserve">Transacciones cashless </t>
    </r>
    <r>
      <rPr>
        <vertAlign val="superscript"/>
        <sz val="10"/>
        <color rgb="FF000000"/>
        <rFont val="Calibri"/>
        <family val="2"/>
        <scheme val="minor"/>
      </rPr>
      <t>(5)</t>
    </r>
  </si>
  <si>
    <t>(5) Monto transado a través de Banca Móvil, Banco por Internet, Yape y POS/Total del monto transado de la Banca Minorista.</t>
  </si>
  <si>
    <t>Total Gastos Operativos</t>
  </si>
  <si>
    <t>Tracción</t>
  </si>
  <si>
    <t>Gastos / MAU (S/)</t>
  </si>
  <si>
    <t>Economía Unitaria</t>
  </si>
  <si>
    <t>Ingresos / MAU (S/)</t>
  </si>
  <si>
    <t>Comercio Electrónico</t>
  </si>
  <si>
    <t>Principales indicadores de gestión de Yape</t>
  </si>
  <si>
    <t>(2) Usuarios Yape que han realizado al menos una transacción de salida en el mes de medición.</t>
  </si>
  <si>
    <t>Gastos Operativos Totales</t>
  </si>
  <si>
    <t>Var. %</t>
  </si>
  <si>
    <t>Ingresos Neto por Comisiones por Subsidiaria</t>
  </si>
  <si>
    <t>(S/000)</t>
  </si>
  <si>
    <t>(S/000,000)</t>
  </si>
  <si>
    <t>(3) Corresponde a comisiones por Mantenimiento de cuenta, transferencias interbancarias, giros nacionales y transferencias internacionales.</t>
  </si>
  <si>
    <t>(4) Corresponde a comisiones por desembolso de Créditos de la banca minorista y mayorista.</t>
  </si>
  <si>
    <t>Utilidad neta / acción (S/)</t>
  </si>
  <si>
    <t>(6)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 Resultados por servicios médicos.</t>
  </si>
  <si>
    <r>
      <t xml:space="preserve">ROAA </t>
    </r>
    <r>
      <rPr>
        <vertAlign val="superscript"/>
        <sz val="10"/>
        <rFont val="Calibri"/>
        <family val="2"/>
        <scheme val="minor"/>
      </rPr>
      <t>(1)(2)</t>
    </r>
  </si>
  <si>
    <r>
      <t xml:space="preserve">ROAE </t>
    </r>
    <r>
      <rPr>
        <vertAlign val="superscript"/>
        <sz val="10"/>
        <rFont val="Calibri"/>
        <family val="2"/>
        <scheme val="minor"/>
      </rPr>
      <t>(1)(2)</t>
    </r>
  </si>
  <si>
    <r>
      <t xml:space="preserve">Margen neto por intereses </t>
    </r>
    <r>
      <rPr>
        <vertAlign val="superscript"/>
        <sz val="10"/>
        <rFont val="Calibri"/>
        <family val="2"/>
        <scheme val="minor"/>
      </rPr>
      <t>(1)(2)</t>
    </r>
  </si>
  <si>
    <r>
      <t xml:space="preserve">Margen neto por intereses ajustado por riesgo </t>
    </r>
    <r>
      <rPr>
        <vertAlign val="superscript"/>
        <sz val="10"/>
        <rFont val="Calibri"/>
        <family val="2"/>
        <scheme val="minor"/>
      </rPr>
      <t>(1)(2)</t>
    </r>
  </si>
  <si>
    <r>
      <t xml:space="preserve">Costo de fondeo </t>
    </r>
    <r>
      <rPr>
        <vertAlign val="superscript"/>
        <sz val="10"/>
        <rFont val="Calibri"/>
        <family val="2"/>
        <scheme val="minor"/>
      </rPr>
      <t>(1)(2)(3)</t>
    </r>
  </si>
  <si>
    <t xml:space="preserve">(1) Cifra menor a la utilidad neta generada por Mibanco porque Credicorp es dueño (directa e indirectamente) del 99.921% de Mibanco. </t>
  </si>
  <si>
    <t>(2) Cifra mayor a la utilidad neta después de interés minoritario generada por Grupo Pacífico porque Credicorp es dueño manera directa del 65.20% y de manera indirecta de 33.66%, a través del Grupo Crédito.</t>
  </si>
  <si>
    <t xml:space="preserve">(3) Incluye Grupo Crédito excluyendo Prima, otros de Atlantic Security Holding Corporation y otros de Credicorp Ltd. </t>
  </si>
  <si>
    <t>ASB Bank Corp.</t>
  </si>
  <si>
    <t xml:space="preserve">Operaciones de reporte con clientes y terceros </t>
  </si>
  <si>
    <t>EPS</t>
  </si>
  <si>
    <r>
      <t xml:space="preserve">Margen neto por intereses </t>
    </r>
    <r>
      <rPr>
        <b/>
        <vertAlign val="superscript"/>
        <sz val="10"/>
        <rFont val="Calibri"/>
        <family val="2"/>
      </rPr>
      <t>(1)</t>
    </r>
  </si>
  <si>
    <r>
      <t xml:space="preserve">Margen neto por intereses ajustado por riesgo </t>
    </r>
    <r>
      <rPr>
        <b/>
        <vertAlign val="superscript"/>
        <sz val="10"/>
        <rFont val="Calibri"/>
        <family val="2"/>
      </rPr>
      <t>(1)</t>
    </r>
  </si>
  <si>
    <r>
      <t xml:space="preserve">Provisiones / Ingreso neto por intereses </t>
    </r>
    <r>
      <rPr>
        <b/>
        <vertAlign val="superscript"/>
        <sz val="10"/>
        <rFont val="Calibri"/>
        <family val="2"/>
      </rPr>
      <t>(1)</t>
    </r>
  </si>
  <si>
    <r>
      <t xml:space="preserve">Gastos Operativos </t>
    </r>
    <r>
      <rPr>
        <b/>
        <vertAlign val="superscript"/>
        <sz val="10"/>
        <color theme="0"/>
        <rFont val="Calibri"/>
        <family val="2"/>
      </rPr>
      <t>(1)</t>
    </r>
  </si>
  <si>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 Resultado de Servicios Médicos.</t>
  </si>
  <si>
    <t>Gastos Operativos Ex Innovación</t>
  </si>
  <si>
    <t>Asesoría y Gestión de Inversiones
(Expresado en miles de S/, NIIF)</t>
  </si>
  <si>
    <t>Asesoría y Gestión de Inversiones</t>
  </si>
  <si>
    <t>Resultados no realizados</t>
  </si>
  <si>
    <t>Total ingresos</t>
  </si>
  <si>
    <t>Ingreso por intereses</t>
  </si>
  <si>
    <t>Ingreso operativo</t>
  </si>
  <si>
    <t>Resultados por diferencia de cambio</t>
  </si>
  <si>
    <t>Ingreso neto</t>
  </si>
  <si>
    <t>Índice de apalancamiento doble</t>
  </si>
  <si>
    <t>Gastos administrativos y generales</t>
  </si>
  <si>
    <t>Efectivo y equivalente de efectivo</t>
  </si>
  <si>
    <t>Total Pasivo y Patrimonio Neto</t>
  </si>
  <si>
    <t>* Incluye ASB y Credicorp Capital. No incluye Gestión Patrimonial en BCP.</t>
  </si>
  <si>
    <t>(3) Incluye los Otros Ingresos registrado en BCP y de Yape Market.</t>
  </si>
  <si>
    <t>Estrategia - Yape</t>
  </si>
  <si>
    <t>(14) Cifras de gestión . Desde el 1T25, incluye a los empleados de servicios médicos y de EPS.</t>
  </si>
  <si>
    <t>Colocaciones Totales
(S/ millones)</t>
  </si>
  <si>
    <t>Colocaciones Totales BAP</t>
  </si>
  <si>
    <t>Quarter</t>
  </si>
  <si>
    <t>(S/ 000)</t>
  </si>
  <si>
    <t>Total (MN + ME)</t>
  </si>
  <si>
    <t>Otros Ingresos Ordinarios</t>
  </si>
  <si>
    <t>Otros Ingresos No Ordinarios</t>
  </si>
  <si>
    <t>Ganancia neta por inversión en asociadas</t>
  </si>
  <si>
    <r>
      <t xml:space="preserve">Portafolio de Innovación </t>
    </r>
    <r>
      <rPr>
        <vertAlign val="superscript"/>
        <sz val="10"/>
        <color theme="1"/>
        <rFont val="Calibri"/>
        <family val="2"/>
      </rPr>
      <t>(2)</t>
    </r>
  </si>
  <si>
    <t>Saldos a</t>
  </si>
  <si>
    <t xml:space="preserve">Ganancia neta por diferencia en cambio </t>
  </si>
  <si>
    <t>Para efectos de consolidación, las Colocaciones generadas en Moneda Extranjera (ME) son convertidas a moneda Nacional (MN).</t>
  </si>
  <si>
    <t>(1) Para más detalle del cálculo del MNI y Costo de Fondeo, referirse al Anexo 12.8</t>
  </si>
  <si>
    <t>(1) A diferencia del MNI calculado según la formula detallada en el Anexo 12.8, el indicador MNI presentado aquí incorpora en su cálculo a los “Gastos financieros de la actividad de seguros, neto”.</t>
  </si>
  <si>
    <t>Total Otros Ingresos</t>
  </si>
  <si>
    <r>
      <t>Colocaciones Totales (en Saldos Promedios Diarios)</t>
    </r>
    <r>
      <rPr>
        <b/>
        <vertAlign val="superscript"/>
        <sz val="11"/>
        <color theme="1"/>
        <rFont val="Calibri"/>
        <family val="2"/>
        <scheme val="minor"/>
      </rPr>
      <t>(1)(2)</t>
    </r>
  </si>
  <si>
    <t>Part.% en colocaciones totales</t>
  </si>
  <si>
    <t>Corporativa</t>
  </si>
  <si>
    <t>Empresa</t>
  </si>
  <si>
    <t>Negocios</t>
  </si>
  <si>
    <t>Pyme</t>
  </si>
  <si>
    <t>Hipotecario</t>
  </si>
  <si>
    <t>Consumo</t>
  </si>
  <si>
    <t>Tarjeta de Crédito</t>
  </si>
  <si>
    <t xml:space="preserve">Colocaciones totales  </t>
  </si>
  <si>
    <t>Para efectos de consolidación, las Colocaciones generadas en Moneda Extranjera (ME) son convertidas a Moneda Nacional (MN).
(1) Incluye Cuentas especiales y Otros.
(2) Cifras de Gestión, no auditadas.</t>
  </si>
  <si>
    <t>Financiamientos sostenibles desembolsados -  acumulado anual</t>
  </si>
  <si>
    <t>Dividendos pagados a terceros (S/000)</t>
  </si>
  <si>
    <t>Dividendos por acción (S/)</t>
  </si>
  <si>
    <r>
      <t>Margen neto por intereses</t>
    </r>
    <r>
      <rPr>
        <vertAlign val="superscript"/>
        <sz val="10"/>
        <rFont val="Calibri"/>
        <family val="2"/>
        <scheme val="minor"/>
      </rPr>
      <t>(1)</t>
    </r>
  </si>
  <si>
    <r>
      <t>Costo de fondeo</t>
    </r>
    <r>
      <rPr>
        <vertAlign val="superscript"/>
        <sz val="10"/>
        <rFont val="Calibri"/>
        <family val="2"/>
        <scheme val="minor"/>
      </rPr>
      <t>(2)</t>
    </r>
  </si>
  <si>
    <r>
      <t xml:space="preserve">Índice de cartera atrasada </t>
    </r>
    <r>
      <rPr>
        <vertAlign val="superscript"/>
        <sz val="10"/>
        <rFont val="Calibri"/>
        <family val="2"/>
        <scheme val="minor"/>
      </rPr>
      <t>(3)</t>
    </r>
    <r>
      <rPr>
        <sz val="10"/>
        <color theme="1"/>
        <rFont val="Calibri"/>
        <family val="2"/>
        <scheme val="minor"/>
      </rPr>
      <t xml:space="preserve"> </t>
    </r>
  </si>
  <si>
    <r>
      <t xml:space="preserve">Índice de cartera deteriorada </t>
    </r>
    <r>
      <rPr>
        <vertAlign val="superscript"/>
        <sz val="10"/>
        <rFont val="Calibri"/>
        <family val="2"/>
        <scheme val="minor"/>
      </rPr>
      <t>(4)</t>
    </r>
  </si>
  <si>
    <r>
      <t xml:space="preserve">Costo del riesgo </t>
    </r>
    <r>
      <rPr>
        <vertAlign val="superscript"/>
        <sz val="10"/>
        <rFont val="Calibri"/>
        <family val="2"/>
        <scheme val="minor"/>
      </rPr>
      <t>(5)</t>
    </r>
  </si>
  <si>
    <r>
      <t xml:space="preserve">Ingresos operativos </t>
    </r>
    <r>
      <rPr>
        <vertAlign val="superscript"/>
        <sz val="10"/>
        <rFont val="Calibri"/>
        <family val="2"/>
        <scheme val="minor"/>
      </rPr>
      <t>(6)</t>
    </r>
  </si>
  <si>
    <r>
      <t xml:space="preserve">Gastos operativos </t>
    </r>
    <r>
      <rPr>
        <vertAlign val="superscript"/>
        <sz val="10"/>
        <rFont val="Calibri"/>
        <family val="2"/>
        <scheme val="minor"/>
      </rPr>
      <t>(7)</t>
    </r>
  </si>
  <si>
    <r>
      <t xml:space="preserve">Ratio de eficiencia </t>
    </r>
    <r>
      <rPr>
        <vertAlign val="superscript"/>
        <sz val="10"/>
        <rFont val="Calibri"/>
        <family val="2"/>
        <scheme val="minor"/>
      </rPr>
      <t>(8)</t>
    </r>
  </si>
  <si>
    <r>
      <t xml:space="preserve">Ratio de Capital Global </t>
    </r>
    <r>
      <rPr>
        <vertAlign val="superscript"/>
        <sz val="10"/>
        <rFont val="Calibri"/>
        <family val="2"/>
        <scheme val="minor"/>
      </rPr>
      <t>(9)</t>
    </r>
  </si>
  <si>
    <r>
      <t xml:space="preserve">Ratio Tier 1 </t>
    </r>
    <r>
      <rPr>
        <vertAlign val="superscript"/>
        <sz val="10"/>
        <rFont val="Calibri"/>
        <family val="2"/>
        <scheme val="minor"/>
      </rPr>
      <t>(10)</t>
    </r>
  </si>
  <si>
    <r>
      <t xml:space="preserve">Ratio common equity tier 1 </t>
    </r>
    <r>
      <rPr>
        <vertAlign val="superscript"/>
        <sz val="10"/>
        <rFont val="Calibri"/>
        <family val="2"/>
        <scheme val="minor"/>
      </rPr>
      <t>(11) (13)</t>
    </r>
  </si>
  <si>
    <r>
      <t xml:space="preserve">Ratio Tier 1 </t>
    </r>
    <r>
      <rPr>
        <vertAlign val="superscript"/>
        <sz val="10"/>
        <rFont val="Calibri"/>
        <family val="2"/>
        <scheme val="minor"/>
      </rPr>
      <t>(11)</t>
    </r>
  </si>
  <si>
    <r>
      <t xml:space="preserve">Acciones de Tesorería </t>
    </r>
    <r>
      <rPr>
        <vertAlign val="superscript"/>
        <sz val="10"/>
        <rFont val="Calibri"/>
        <family val="2"/>
        <scheme val="minor"/>
      </rPr>
      <t>(12)</t>
    </r>
  </si>
  <si>
    <r>
      <t xml:space="preserve">Indicadores de Gestión </t>
    </r>
    <r>
      <rPr>
        <b/>
        <vertAlign val="superscript"/>
        <sz val="10"/>
        <color theme="0"/>
        <rFont val="Calibri"/>
        <family val="2"/>
        <scheme val="minor"/>
      </rPr>
      <t>(1)</t>
    </r>
  </si>
  <si>
    <r>
      <t>Mibanco</t>
    </r>
    <r>
      <rPr>
        <vertAlign val="superscript"/>
        <sz val="10"/>
        <rFont val="Calibri"/>
        <family val="2"/>
        <scheme val="minor"/>
      </rPr>
      <t xml:space="preserve"> (1)</t>
    </r>
  </si>
  <si>
    <r>
      <t xml:space="preserve">Grupo Pacífico </t>
    </r>
    <r>
      <rPr>
        <vertAlign val="superscript"/>
        <sz val="10"/>
        <rFont val="Calibri"/>
        <family val="2"/>
        <scheme val="minor"/>
      </rPr>
      <t>(2)</t>
    </r>
    <r>
      <rPr>
        <sz val="10"/>
        <color theme="1"/>
        <rFont val="Calibri"/>
        <family val="2"/>
        <scheme val="minor"/>
      </rPr>
      <t xml:space="preserve"> </t>
    </r>
  </si>
  <si>
    <r>
      <t xml:space="preserve">Empleados </t>
    </r>
    <r>
      <rPr>
        <b/>
        <vertAlign val="superscript"/>
        <sz val="10"/>
        <rFont val="Calibri"/>
        <family val="2"/>
        <scheme val="minor"/>
      </rPr>
      <t>(14)</t>
    </r>
  </si>
  <si>
    <r>
      <t>MNI</t>
    </r>
    <r>
      <rPr>
        <b/>
        <vertAlign val="superscript"/>
        <sz val="10"/>
        <rFont val="Calibri"/>
        <family val="2"/>
        <scheme val="minor"/>
      </rPr>
      <t>(1)</t>
    </r>
  </si>
  <si>
    <r>
      <t xml:space="preserve">Medios de pagos y servicios </t>
    </r>
    <r>
      <rPr>
        <vertAlign val="superscript"/>
        <sz val="10"/>
        <rFont val="Calibri"/>
        <family val="2"/>
        <scheme val="minor"/>
      </rPr>
      <t>(1)</t>
    </r>
  </si>
  <si>
    <r>
      <t xml:space="preserve">Yape </t>
    </r>
    <r>
      <rPr>
        <vertAlign val="superscript"/>
        <sz val="10"/>
        <rFont val="Calibri"/>
        <family val="2"/>
        <scheme val="minor"/>
      </rPr>
      <t>(2)</t>
    </r>
  </si>
  <si>
    <r>
      <t>Cuentas pasivas y transaccionales</t>
    </r>
    <r>
      <rPr>
        <vertAlign val="superscript"/>
        <sz val="10"/>
        <rFont val="Calibri"/>
        <family val="2"/>
        <scheme val="minor"/>
      </rPr>
      <t xml:space="preserve"> (3)</t>
    </r>
  </si>
  <si>
    <r>
      <t xml:space="preserve">Desembolso de Créditos </t>
    </r>
    <r>
      <rPr>
        <vertAlign val="superscript"/>
        <sz val="10"/>
        <rFont val="Calibri"/>
        <family val="2"/>
        <scheme val="minor"/>
      </rPr>
      <t>(4)</t>
    </r>
  </si>
  <si>
    <r>
      <t xml:space="preserve">Otros </t>
    </r>
    <r>
      <rPr>
        <vertAlign val="superscript"/>
        <sz val="10"/>
        <rFont val="Calibri"/>
        <family val="2"/>
        <scheme val="minor"/>
      </rPr>
      <t>(5)</t>
    </r>
  </si>
  <si>
    <t>(1) Cifras de Gestión.
(2) Incluye iniciativas del portafolio de innovación de las subsidiarias y Krealo.</t>
  </si>
  <si>
    <r>
      <t>[1]</t>
    </r>
    <r>
      <rPr>
        <sz val="8"/>
        <rFont val="Calibri"/>
        <family val="2"/>
        <scheme val="minor"/>
      </rPr>
      <t xml:space="preserve"> Hasta el 1.25% de los Activos ponderados por riesgo totales.</t>
    </r>
  </si>
  <si>
    <r>
      <t>[2]</t>
    </r>
    <r>
      <rPr>
        <sz val="8"/>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</si>
  <si>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8"/>
        <rFont val="Calibri"/>
        <family val="2"/>
        <scheme val="minor"/>
      </rPr>
      <t xml:space="preserve"> Patrimonio Efectivo de Nivel 1 =  Capital Ordinario de Nivel 1 + Deuda Subordinada de Nivel 1 (Perpetua).</t>
    </r>
  </si>
  <si>
    <r>
      <t>[4]</t>
    </r>
    <r>
      <rPr>
        <sz val="8"/>
        <rFont val="Calibri"/>
        <family val="2"/>
        <scheme val="minor"/>
      </rPr>
      <t xml:space="preserve"> Patrimonio Efectivo de Nivel 2 = Deuda Subordinada + Provisiones.  </t>
    </r>
  </si>
  <si>
    <r>
      <t>(5) Uso de red de terceros, Otros servicios a terceros y Comisiones en sucursales del exterior</t>
    </r>
    <r>
      <rPr>
        <sz val="8"/>
        <color rgb="FF000000"/>
        <rFont val="Arial"/>
        <family val="2"/>
      </rPr>
      <t>.</t>
    </r>
  </si>
  <si>
    <r>
      <t xml:space="preserve">Total Inversiones </t>
    </r>
    <r>
      <rPr>
        <vertAlign val="superscript"/>
        <sz val="10"/>
        <color theme="1"/>
        <rFont val="Calibri"/>
        <family val="2"/>
        <scheme val="minor"/>
      </rPr>
      <t>(1)</t>
    </r>
  </si>
  <si>
    <r>
      <t xml:space="preserve">Transformación Negocios Principales </t>
    </r>
    <r>
      <rPr>
        <b/>
        <vertAlign val="superscript"/>
        <sz val="10"/>
        <color rgb="FFFFFFFF"/>
        <rFont val="Calibri"/>
        <family val="2"/>
        <scheme val="minor"/>
      </rPr>
      <t>(1)</t>
    </r>
    <r>
      <rPr>
        <b/>
        <sz val="10"/>
        <color rgb="FFFFFFFF"/>
        <rFont val="Calibri"/>
        <family val="2"/>
        <scheme val="minor"/>
      </rPr>
      <t xml:space="preserve"> </t>
    </r>
  </si>
  <si>
    <t>(2) Como porcentaje de los Ingresos totales ajustados por riesgo de Credicorp.</t>
  </si>
  <si>
    <t>MAU que Generan Ingresos (millones)</t>
  </si>
  <si>
    <r>
      <t xml:space="preserve">Usuarios Activos Mensual (MAU) (millones) </t>
    </r>
    <r>
      <rPr>
        <vertAlign val="superscript"/>
        <sz val="10"/>
        <color rgb="FF000000"/>
        <rFont val="Calibri "/>
      </rPr>
      <t>(2)</t>
    </r>
  </si>
  <si>
    <t># Transacciones  / MAU</t>
  </si>
  <si>
    <t># Funcionalidades promedio / MAU</t>
  </si>
  <si>
    <r>
      <t xml:space="preserve">NPS </t>
    </r>
    <r>
      <rPr>
        <vertAlign val="superscript"/>
        <sz val="10"/>
        <color rgb="FF000000"/>
        <rFont val="Calibri "/>
      </rPr>
      <t>(3)</t>
    </r>
  </si>
  <si>
    <r>
      <t xml:space="preserve">Indicadores Mensuales </t>
    </r>
    <r>
      <rPr>
        <b/>
        <vertAlign val="superscript"/>
        <sz val="10"/>
        <color rgb="FF000000"/>
        <rFont val="Calibri "/>
      </rPr>
      <t>(4)</t>
    </r>
  </si>
  <si>
    <r>
      <t xml:space="preserve">Indicadores Trimestrales </t>
    </r>
    <r>
      <rPr>
        <b/>
        <vertAlign val="superscript"/>
        <sz val="10"/>
        <color rgb="FF000000"/>
        <rFont val="Calibri "/>
      </rPr>
      <t>(5)</t>
    </r>
  </si>
  <si>
    <r>
      <t>TPV Total (S/, miles de millones)</t>
    </r>
    <r>
      <rPr>
        <vertAlign val="superscript"/>
        <sz val="10"/>
        <color rgb="FF000000"/>
        <rFont val="Calibri "/>
      </rPr>
      <t xml:space="preserve"> (6) </t>
    </r>
  </si>
  <si>
    <r>
      <t>Ingreso neto por intereses después de provisiones</t>
    </r>
    <r>
      <rPr>
        <vertAlign val="superscript"/>
        <sz val="10"/>
        <color rgb="FF000000"/>
        <rFont val="Calibri "/>
      </rPr>
      <t xml:space="preserve"> (2)</t>
    </r>
  </si>
  <si>
    <r>
      <t xml:space="preserve">Otros ingresos </t>
    </r>
    <r>
      <rPr>
        <vertAlign val="superscript"/>
        <sz val="10"/>
        <color theme="1"/>
        <rFont val="Calibri"/>
        <family val="2"/>
        <scheme val="minor"/>
      </rPr>
      <t>(3)</t>
    </r>
  </si>
  <si>
    <t>(5) Indicadores trimestrales consideran la suma de los tres meses del periodo para las cuentas del numerador y el promedio del denominador (último mes del trimestre actual y del trimestre anterior).</t>
  </si>
  <si>
    <t>(6) Total Payment Volume (TPV).</t>
  </si>
  <si>
    <t>BCP Bolivia (Ajustado por Revalorización)</t>
  </si>
  <si>
    <t>Colocaciones totales BAP (Ajustado por Revalorización)</t>
  </si>
  <si>
    <t>Variación TaT</t>
  </si>
  <si>
    <t>Volumen</t>
  </si>
  <si>
    <t>%</t>
  </si>
  <si>
    <t>Variación AaA</t>
  </si>
  <si>
    <t>Variación (%)</t>
  </si>
  <si>
    <t>Variación 
(Volumen)</t>
  </si>
  <si>
    <t>Otros Ingresos No Core:</t>
  </si>
  <si>
    <t>Depósitos a la vista</t>
  </si>
  <si>
    <t>Depósitos de ahorro</t>
  </si>
  <si>
    <t>Depósitos a plazo</t>
  </si>
  <si>
    <t>Gastos por pagara de depósitos</t>
  </si>
  <si>
    <t>Depósitos Totales</t>
  </si>
  <si>
    <t>Ajustado por Revalorización de Bolivia:</t>
  </si>
  <si>
    <t>Depósitos de bajo costo</t>
  </si>
  <si>
    <r>
      <t>Depósitos CTS</t>
    </r>
    <r>
      <rPr>
        <vertAlign val="superscript"/>
        <sz val="10"/>
        <rFont val="Calibri"/>
        <family val="2"/>
        <scheme val="minor"/>
      </rPr>
      <t xml:space="preserve"> (1)</t>
    </r>
  </si>
  <si>
    <r>
      <t>Depósitos de bajo costo</t>
    </r>
    <r>
      <rPr>
        <b/>
        <vertAlign val="superscript"/>
        <sz val="10"/>
        <rFont val="Calibri"/>
        <family val="2"/>
        <scheme val="minor"/>
      </rPr>
      <t xml:space="preserve"> (2)</t>
    </r>
  </si>
  <si>
    <t>(1) CTS: Compensación por tiempo de servicios.</t>
  </si>
  <si>
    <t>(2)	 Incluye Depósitos a la Vista y Depósitos de Ahorro.</t>
  </si>
  <si>
    <t>Fed funds rate</t>
  </si>
  <si>
    <r>
      <t xml:space="preserve">Gastos operativos </t>
    </r>
    <r>
      <rPr>
        <b/>
        <vertAlign val="superscript"/>
        <sz val="10"/>
        <rFont val="Calibri"/>
        <family val="2"/>
        <scheme val="minor"/>
      </rPr>
      <t>(1)</t>
    </r>
  </si>
  <si>
    <t>(1) A raíz de la adquisición por parte de Credicorp del 50% de participación de Empresas Banmédica en el joint venture con Pacífico Compañía de Seguros y Reaseguros S.A., Credicorp 
consolida todos los gastos relacionados a esta operación a partir de marzo de 2025. Esto implica que, desde esa fecha, los gastos dejan de registrarse en la cuenta de Asociación en 
Participación, y pasan a consolidarse línea a línea por cada rubro que se presenta en el estado de resultados consolidado</t>
  </si>
  <si>
    <r>
      <t>Otros</t>
    </r>
    <r>
      <rPr>
        <b/>
        <vertAlign val="superscript"/>
        <sz val="10"/>
        <color rgb="FF000000"/>
        <rFont val="Calibri"/>
        <family val="2"/>
        <scheme val="minor"/>
      </rPr>
      <t>(1)</t>
    </r>
  </si>
  <si>
    <r>
      <t xml:space="preserve">Otros </t>
    </r>
    <r>
      <rPr>
        <vertAlign val="superscript"/>
        <sz val="10"/>
        <color rgb="FF000000"/>
        <rFont val="Calibri"/>
        <family val="2"/>
        <scheme val="minor"/>
      </rPr>
      <t>(1)</t>
    </r>
  </si>
  <si>
    <t>Para efectos de consolidación, las Colocaciones generadas en Moneda Extranjera (ME) son convertidas a Moneda Nacional (MN).</t>
  </si>
  <si>
    <t>(1) Incluye eliminaciones por operaciones entre relacionadas.</t>
  </si>
  <si>
    <t xml:space="preserve"> (1) Incluye otros activos y devengos.</t>
  </si>
  <si>
    <t>Menor contracción en volúmenes</t>
  </si>
  <si>
    <t xml:space="preserve">  Para efectos de consolidación, las Colocaciones generadas en Moneda Extranjera (ME) son convertidas a moneda Nacional (MN).</t>
  </si>
  <si>
    <r>
      <t xml:space="preserve">Resultados Financieros </t>
    </r>
    <r>
      <rPr>
        <b/>
        <vertAlign val="superscript"/>
        <sz val="9"/>
        <color theme="0"/>
        <rFont val="Calibri "/>
      </rPr>
      <t>(1)</t>
    </r>
    <r>
      <rPr>
        <b/>
        <sz val="9"/>
        <color theme="0"/>
        <rFont val="Calibri "/>
      </rPr>
      <t xml:space="preserve">
S/ millones</t>
    </r>
  </si>
  <si>
    <t>TC Neutral USD/PEN
Variación Volumen</t>
  </si>
  <si>
    <t>TC Neutral USD/PEN
Variación %</t>
  </si>
  <si>
    <t>Saldo en TC Neutral USD/PEN a</t>
  </si>
  <si>
    <t>Variación TaT en TC Neutral USD/PEN</t>
  </si>
  <si>
    <t>Variación AaA en TC Neutral USD/PEN</t>
  </si>
  <si>
    <t>Total de activos que generan intereses (Ajustado por Revalorización)</t>
  </si>
  <si>
    <t>Total Fondeo (Ajustado por Revalorización)</t>
  </si>
  <si>
    <t>Sostenibilidad</t>
  </si>
  <si>
    <t>Credicorp Ltd. Cifras Financieras 4T25</t>
  </si>
  <si>
    <t>4T25</t>
  </si>
  <si>
    <t>Dic 24</t>
  </si>
  <si>
    <t>Dic 25</t>
  </si>
  <si>
    <t># Transacciones que generan ingresos (millones)</t>
  </si>
  <si>
    <t>(7) Gross Merchant Volume (GMV), incluye las siguientes funcionalidades: Yape Promos, Yape tienda, Ticketing, Gaming, Gas, Brand Solutions y Seguros.</t>
  </si>
  <si>
    <r>
      <t xml:space="preserve">GMV (S/, millones) </t>
    </r>
    <r>
      <rPr>
        <vertAlign val="superscript"/>
        <sz val="10"/>
        <color rgb="FF000000"/>
        <rFont val="Calibri "/>
      </rPr>
      <t>(7)</t>
    </r>
  </si>
  <si>
    <r>
      <t>Clientes incluidos​ a través de seguros inclusivos</t>
    </r>
    <r>
      <rPr>
        <vertAlign val="superscript"/>
        <sz val="10"/>
        <color rgb="FF000000"/>
        <rFont val="Calibri"/>
        <family val="2"/>
        <scheme val="minor"/>
      </rPr>
      <t>4</t>
    </r>
  </si>
  <si>
    <r>
      <t>Personas incluidas financieramente a través de BCP y Yape – acumulado desde el 2020</t>
    </r>
    <r>
      <rPr>
        <vertAlign val="superscript"/>
        <sz val="10"/>
        <color rgb="FF000000"/>
        <rFont val="Calibri"/>
        <family val="2"/>
        <scheme val="minor"/>
      </rPr>
      <t>3</t>
    </r>
  </si>
  <si>
    <t>Monto total de desembolsos de créditos para MIPYMES</t>
  </si>
  <si>
    <t>(3) Stock de clientes incluidos financieramente a través de BCP desde 2020: (i) Nuevos clientes con cuentas de ahorro o afiliados a Yape. (ii) Nuevos clientes sin deuda en el sistema financiero ni productos BCP en los últimos doce meses. (iii) Clientes con tres transacciones mensuales promedio en los últimos tres meses.</t>
  </si>
  <si>
    <t>(4) Stock de clientes incluidos: personas con seguros de hasta 40 soles y que pertenecen al segmento masivo o consumo.</t>
  </si>
  <si>
    <t>6.1. Otros Ingresos Ordinarios</t>
  </si>
  <si>
    <t>6.2. Otros Ingresos No Ordinarios</t>
  </si>
  <si>
    <t>Anexos</t>
  </si>
  <si>
    <t>12.5.Canales Físicos</t>
  </si>
  <si>
    <t>12.7.1.Credicorp Consolidado</t>
  </si>
  <si>
    <t>12.7.2. Credicorp Individual</t>
  </si>
  <si>
    <t>12.7.3. BCP Consolidado</t>
  </si>
  <si>
    <t>12.7.4. BCP Individual</t>
  </si>
  <si>
    <t>12.7.5. BCP Bolivia</t>
  </si>
  <si>
    <t>12.7.6. Mibanco</t>
  </si>
  <si>
    <t>12.7.7. Prima AFP</t>
  </si>
  <si>
    <t>12.7.7 Grupo Pacífico</t>
  </si>
  <si>
    <t>12.7.9. IB &amp; WM</t>
  </si>
  <si>
    <t>12.1. Colocaciones en SPD</t>
  </si>
  <si>
    <t>Volver a los anexos</t>
  </si>
  <si>
    <t>(1)  Fin de Periodo.</t>
  </si>
  <si>
    <t>(3) Variación % negativa indica depreciación.</t>
  </si>
  <si>
    <t>1T25</t>
  </si>
  <si>
    <t>1T26</t>
  </si>
  <si>
    <t>(1)  El ROAE de MiBanco incluyendo el goodwill en BCP por la adquisición de Edyficar
(aproximadamente US$ 50.7 millones) fue 13.9% para 1T25, 19.0% para el 4T25 y 20.7% para el 1T26. A nivel acumulado, fue 13.9% a marzo 2025 y 20.7% a marzo 2026.
(2)  Los cálculos incluyen el resultado no realizado que se contabiliza en el Patrimonio de Pacifico, relacionadas a las inversiones de Pacífico Vida. El ROAE excluyendo la Ganancia no Realizada se sitúa en 24.2% para el 1T25, 26.0% para el 4T25 y 27.1% para el 1T26."  A nivel acumulado, fue 24.2% a marzo 2025 y 27.1% a marzo 2026.</t>
  </si>
  <si>
    <t>Mar 25</t>
  </si>
  <si>
    <t>Mar 26</t>
  </si>
  <si>
    <t>(1) Incluye oficinas con Banco de la Nación</t>
  </si>
  <si>
    <r>
      <t xml:space="preserve">ROAE </t>
    </r>
    <r>
      <rPr>
        <vertAlign val="superscript"/>
        <sz val="10"/>
        <color theme="1"/>
        <rFont val="Calibri"/>
        <family val="2"/>
      </rPr>
      <t>(1)(2)</t>
    </r>
  </si>
  <si>
    <r>
      <t xml:space="preserve">Margen neto por intereses </t>
    </r>
    <r>
      <rPr>
        <vertAlign val="superscript"/>
        <sz val="10"/>
        <color theme="1"/>
        <rFont val="Calibri"/>
        <family val="2"/>
      </rPr>
      <t>(1)(2)</t>
    </r>
  </si>
  <si>
    <r>
      <t xml:space="preserve">Margen neto por intereses ajustado por riesgo </t>
    </r>
    <r>
      <rPr>
        <vertAlign val="superscript"/>
        <sz val="10"/>
        <color theme="1"/>
        <rFont val="Calibri"/>
        <family val="2"/>
      </rPr>
      <t>(1)(2)</t>
    </r>
  </si>
  <si>
    <r>
      <t xml:space="preserve">Costo de fondeo </t>
    </r>
    <r>
      <rPr>
        <vertAlign val="superscript"/>
        <sz val="10"/>
        <color theme="1"/>
        <rFont val="Calibri"/>
        <family val="2"/>
      </rPr>
      <t>(1)(2)(3)</t>
    </r>
  </si>
  <si>
    <r>
      <t xml:space="preserve">Costo del riesgo </t>
    </r>
    <r>
      <rPr>
        <vertAlign val="superscript"/>
        <sz val="10"/>
        <color theme="1"/>
        <rFont val="Calibri"/>
        <family val="2"/>
      </rPr>
      <t>(4)</t>
    </r>
  </si>
  <si>
    <r>
      <t xml:space="preserve">Gastos operativos / ingresos totales </t>
    </r>
    <r>
      <rPr>
        <vertAlign val="superscript"/>
        <sz val="10"/>
        <color theme="1"/>
        <rFont val="Calibri"/>
        <family val="2"/>
      </rPr>
      <t>(5)</t>
    </r>
  </si>
  <si>
    <r>
      <t xml:space="preserve">Gastos operativos / activo promedio </t>
    </r>
    <r>
      <rPr>
        <vertAlign val="superscript"/>
        <sz val="10"/>
        <color theme="1"/>
        <rFont val="Calibri"/>
        <family val="2"/>
      </rPr>
      <t>(1)(2)(5)</t>
    </r>
  </si>
  <si>
    <r>
      <t xml:space="preserve">Colocaciones Totales
</t>
    </r>
    <r>
      <rPr>
        <sz val="10"/>
        <color theme="0"/>
        <rFont val="Calibri"/>
        <family val="2"/>
        <scheme val="minor"/>
      </rPr>
      <t>(S/ millones)</t>
    </r>
  </si>
  <si>
    <r>
      <t xml:space="preserve">Personas incluidas financieramente </t>
    </r>
    <r>
      <rPr>
        <vertAlign val="superscript"/>
        <sz val="10"/>
        <color rgb="FF000000"/>
        <rFont val="Calibri"/>
        <family val="2"/>
        <scheme val="minor"/>
      </rPr>
      <t>(3)</t>
    </r>
  </si>
  <si>
    <t>Monto total de desembolsos de créditos para MIPYMES (S/ millones)</t>
  </si>
  <si>
    <t>Financiamientos sostenibles desembolsados (USD millones)</t>
  </si>
  <si>
    <r>
      <t>Clientes facilitados con un crédito</t>
    </r>
    <r>
      <rPr>
        <vertAlign val="superscript"/>
        <sz val="10"/>
        <color rgb="FF000000"/>
        <rFont val="Calibri"/>
        <family val="2"/>
        <scheme val="minor"/>
      </rPr>
      <t>(4)</t>
    </r>
  </si>
  <si>
    <t>NPS Consumo</t>
  </si>
  <si>
    <t>(3) Stock de clientes incluidos financieramente a través de BCP desde 2020: (i) Nuevos clientes con cuentas de ahorro o afiliados a Yape. (ii) Nuevos clientes sin deuda en el sistema financiero ni productos BCP en los últimos doce meses. (iii) Clientes con tres transacciones mensuales promedio en los últimos tres meses.</t>
  </si>
  <si>
    <t>(4) Clientes con un crédito activo.</t>
  </si>
  <si>
    <r>
      <t>TPV que Generan Ingresos (S/, miles de millones)</t>
    </r>
    <r>
      <rPr>
        <vertAlign val="superscript"/>
        <sz val="10"/>
        <color rgb="FF000000"/>
        <rFont val="Calibri "/>
      </rPr>
      <t xml:space="preserve"> (6) </t>
    </r>
  </si>
  <si>
    <t xml:space="preserve">(1) Cifras de gestión. </t>
  </si>
  <si>
    <t xml:space="preserve">(3) Net Promoter Score. </t>
  </si>
  <si>
    <t>Variación TC Neutral USD PEN
(Volumen)</t>
  </si>
  <si>
    <t>TC Neutral USD PEN
Variación %</t>
  </si>
  <si>
    <t>Total de activos que generan intereses (Ajustado por Revalorización, TC Neutral USD/PEN)</t>
  </si>
  <si>
    <t>Total Fondeo (Ajustado por Revalorización, TC Neutral USD/PEN)</t>
  </si>
  <si>
    <t xml:space="preserve">Otros Ingresos Ordinarios </t>
  </si>
  <si>
    <r>
      <t xml:space="preserve">Eliminaciones y Otros </t>
    </r>
    <r>
      <rPr>
        <vertAlign val="superscript"/>
        <sz val="10"/>
        <color theme="1"/>
        <rFont val="Calibri"/>
        <family val="2"/>
        <scheme val="minor"/>
      </rPr>
      <t>(1)</t>
    </r>
  </si>
  <si>
    <t xml:space="preserve">(2)  No incluye las comisiones correspondientes al negocio de Comercio Electrónico. Tampoco incluye Tipo de Cambio ni Remesas. </t>
  </si>
  <si>
    <t>(1) Corresponde a comisiones por Tarjeta de Crédito, Tarjeta de Débito, Recaudación y pagos de servicios, Cobranzas, Culqi y Uso de red y otros servicios a terceros.</t>
  </si>
  <si>
    <t>Ganancia (Pérdida) neta en derivados especulativos</t>
  </si>
  <si>
    <t>(2) Incluye oficinas con Banco de la Nación</t>
  </si>
  <si>
    <r>
      <t xml:space="preserve">Participación Depósitos de Ahorro / Total Fondeo </t>
    </r>
    <r>
      <rPr>
        <vertAlign val="superscript"/>
        <sz val="10"/>
        <color rgb="FF000000"/>
        <rFont val="Calibri"/>
        <family val="2"/>
        <scheme val="minor"/>
      </rPr>
      <t>(6)</t>
    </r>
  </si>
  <si>
    <r>
      <t xml:space="preserve">Clientes Asegurados </t>
    </r>
    <r>
      <rPr>
        <vertAlign val="superscript"/>
        <sz val="10"/>
        <rFont val="Calibri"/>
        <family val="2"/>
        <scheme val="minor"/>
      </rPr>
      <t>(7)</t>
    </r>
  </si>
  <si>
    <t>(7) Incluye personas naturales y jurídicas.</t>
  </si>
  <si>
    <t>Participación Otros Ingresos / Total Ingresos ajustado por riesgo</t>
  </si>
  <si>
    <r>
      <t xml:space="preserve">Pólizas Digitales (miles) </t>
    </r>
    <r>
      <rPr>
        <vertAlign val="superscript"/>
        <sz val="10"/>
        <color rgb="FF000000"/>
        <rFont val="Calibri"/>
        <family val="2"/>
        <scheme val="minor"/>
      </rPr>
      <t>(8)</t>
    </r>
  </si>
  <si>
    <t>(1) Cifras de Gestión, pueden variar frente a previamente reportadas. Números a marzo 2025, diciembre 2025 y marzo 2026.</t>
  </si>
  <si>
    <t>(6) Incluye los productos de fondeo de bajo costo (Ahorro Negocio, Ahorro, Cuenta Premio y Cuentas Vista) sobre el fondeo total.</t>
  </si>
  <si>
    <t>(8) Número de pólizas de seguros emitidas a través de canales digitales.</t>
  </si>
  <si>
    <t xml:space="preserve">(4) Indicadores mensuales consideran el resultado del último mes del trimestre para el numerador y denominador. </t>
  </si>
  <si>
    <t>(2) Incluye el ingreso por intereses, gastos por intereses y provisiones netas.</t>
  </si>
  <si>
    <t>Costo del riesgo</t>
  </si>
  <si>
    <t>(1) Corresponden principalmente a eliminaciones de bancaseguros entre Pacífico, BCP y Mibanco.</t>
  </si>
  <si>
    <t>PBI (US$ mil millones)</t>
  </si>
  <si>
    <t>PBI Real (var. % AaA)</t>
  </si>
  <si>
    <t>Demanda Interna (var. % AaA)</t>
  </si>
  <si>
    <r>
      <t xml:space="preserve">Crédito del sistema financiero, excl. Reactiva (var. % AaA) </t>
    </r>
    <r>
      <rPr>
        <vertAlign val="superscript"/>
        <sz val="10"/>
        <rFont val="Calibri"/>
        <family val="2"/>
        <scheme val="minor"/>
      </rPr>
      <t>(1)</t>
    </r>
  </si>
  <si>
    <r>
      <t xml:space="preserve">Crédito del sistema financiero, excl. Reactiva, TC constante (var. % AaA) </t>
    </r>
    <r>
      <rPr>
        <vertAlign val="superscript"/>
        <sz val="10"/>
        <rFont val="Calibri"/>
        <family val="2"/>
        <scheme val="minor"/>
      </rPr>
      <t>(1)</t>
    </r>
  </si>
  <si>
    <r>
      <t xml:space="preserve">Tipo de Cambio (var. % a/a) </t>
    </r>
    <r>
      <rPr>
        <vertAlign val="superscript"/>
        <sz val="10"/>
        <rFont val="Calibri"/>
        <family val="2"/>
        <scheme val="minor"/>
      </rPr>
      <t>(3)</t>
    </r>
  </si>
  <si>
    <t>Balance fiscal (% del PBI)</t>
  </si>
  <si>
    <t>Balanza Comercial (US$ mil millones)</t>
  </si>
  <si>
    <t>Reservas Internacionales Netas (US$ mil millones)</t>
  </si>
  <si>
    <t>4.50 - 4.75</t>
  </si>
  <si>
    <t>2026 (4)</t>
  </si>
  <si>
    <t>(4) Área gris indica estimaciones por BCP - Estudios Económicos a Mayo 2026</t>
  </si>
  <si>
    <t>n.a.</t>
  </si>
  <si>
    <t>Dic 25 / Dic 24</t>
  </si>
  <si>
    <t>Up to</t>
  </si>
  <si>
    <t>Change %</t>
  </si>
  <si>
    <t>Dec 24</t>
  </si>
  <si>
    <t>Dec 25</t>
  </si>
  <si>
    <t>Dec 25 / Dec 24</t>
  </si>
  <si>
    <t>-4 p</t>
  </si>
  <si>
    <t>0 p</t>
  </si>
  <si>
    <t>n.a</t>
  </si>
  <si>
    <t>-154 pbs</t>
  </si>
  <si>
    <t>39 pbs</t>
  </si>
  <si>
    <t>-94 pbs</t>
  </si>
  <si>
    <t>178 pbs</t>
  </si>
  <si>
    <t>-161 pbs</t>
  </si>
  <si>
    <t>-19 pbs</t>
  </si>
  <si>
    <t>-270 pbs</t>
  </si>
  <si>
    <t>-38 pbs</t>
  </si>
  <si>
    <t>-274 pbs</t>
  </si>
  <si>
    <t>-17 pbs</t>
  </si>
  <si>
    <t>-33 pbs</t>
  </si>
  <si>
    <t>-29 pbs</t>
  </si>
  <si>
    <t>-300 pbs</t>
  </si>
  <si>
    <t>-632 pbs</t>
  </si>
  <si>
    <t>-1375 pbs</t>
  </si>
  <si>
    <t>-529 pbs</t>
  </si>
  <si>
    <t>-930 pbs</t>
  </si>
  <si>
    <t>-321  pbs</t>
  </si>
  <si>
    <t>9  pbs</t>
  </si>
  <si>
    <t>-411 pbs</t>
  </si>
  <si>
    <t>93 pbs</t>
  </si>
  <si>
    <t>-899 pbs</t>
  </si>
  <si>
    <t>-440 pbs</t>
  </si>
  <si>
    <t>-37 pbs</t>
  </si>
  <si>
    <t>-366 pbs</t>
  </si>
  <si>
    <t>-163 pbs</t>
  </si>
  <si>
    <t>-612 pbs</t>
  </si>
  <si>
    <t>-565 pbs</t>
  </si>
  <si>
    <t>783 pbs</t>
  </si>
  <si>
    <t>-45 pbs</t>
  </si>
  <si>
    <t>280 pbs</t>
  </si>
  <si>
    <t>-320 pbs</t>
  </si>
  <si>
    <t>9 pbs</t>
  </si>
  <si>
    <t>-48 pbs</t>
  </si>
  <si>
    <t>-35 pbs</t>
  </si>
  <si>
    <t>-4 pbs</t>
  </si>
  <si>
    <t>36 pbs</t>
  </si>
  <si>
    <t>26 pbs</t>
  </si>
  <si>
    <t>57 pbs</t>
  </si>
  <si>
    <t>-465 pbs</t>
  </si>
  <si>
    <t>-412 pbs</t>
  </si>
  <si>
    <t>-20 pbs</t>
  </si>
  <si>
    <t>10 pbs</t>
  </si>
  <si>
    <t>-31 pbs</t>
  </si>
  <si>
    <t>0 pbs</t>
  </si>
  <si>
    <t>-50 pbs</t>
  </si>
  <si>
    <t>-75 pbs</t>
  </si>
  <si>
    <t>-28 pbs</t>
  </si>
  <si>
    <t>-76 pbs</t>
  </si>
  <si>
    <t>-59 pbs</t>
  </si>
  <si>
    <t>-83 pbs</t>
  </si>
  <si>
    <t>-25 pbs</t>
  </si>
  <si>
    <t>-62 pbs</t>
  </si>
  <si>
    <t>137 pbs</t>
  </si>
  <si>
    <t>640 pbs</t>
  </si>
  <si>
    <t>757 pbs</t>
  </si>
  <si>
    <t>342 pbs</t>
  </si>
  <si>
    <t>779 pbs</t>
  </si>
  <si>
    <t>935 pbs</t>
  </si>
  <si>
    <t>173 pbs</t>
  </si>
  <si>
    <t>706 pbs</t>
  </si>
  <si>
    <t>510 pbs</t>
  </si>
  <si>
    <t>1380 pbs</t>
  </si>
  <si>
    <t>34 pbs</t>
  </si>
  <si>
    <t>-40 pbs</t>
  </si>
  <si>
    <t>732 pbs</t>
  </si>
  <si>
    <t>1418 pbs</t>
  </si>
  <si>
    <t>292 pbs</t>
  </si>
  <si>
    <t>-694 pbs</t>
  </si>
  <si>
    <t>-763 pbs</t>
  </si>
  <si>
    <t>-237 pbs</t>
  </si>
  <si>
    <t>412 pbs</t>
  </si>
  <si>
    <t>80 pbs</t>
  </si>
  <si>
    <t>411 pbs</t>
  </si>
  <si>
    <t>59 pbs</t>
  </si>
  <si>
    <t>23 pbs</t>
  </si>
  <si>
    <t>-30 pbs</t>
  </si>
  <si>
    <t>-60 pbs</t>
  </si>
  <si>
    <t>659 pbs</t>
  </si>
  <si>
    <t>1721 pbs</t>
  </si>
  <si>
    <t>-321 pbs</t>
  </si>
  <si>
    <t>22 pbs</t>
  </si>
  <si>
    <t>-160 pbs</t>
  </si>
  <si>
    <t>-8 pbs</t>
  </si>
  <si>
    <t>-286 pbs</t>
  </si>
  <si>
    <t>-54 pbs</t>
  </si>
  <si>
    <t>189 pbs</t>
  </si>
  <si>
    <t>723 pbs</t>
  </si>
  <si>
    <t>179 pbs</t>
  </si>
  <si>
    <t>690 pbs</t>
  </si>
  <si>
    <t>384 pbs</t>
  </si>
  <si>
    <t>1600 pbs</t>
  </si>
  <si>
    <t>-158 pbs</t>
  </si>
  <si>
    <t>-149 pbs</t>
  </si>
  <si>
    <t>1405 pbs</t>
  </si>
  <si>
    <t>4592 pbs</t>
  </si>
  <si>
    <t>1028 pbs</t>
  </si>
  <si>
    <t>3003 pbs</t>
  </si>
  <si>
    <t>936 pbs</t>
  </si>
  <si>
    <t>-102 pbs</t>
  </si>
  <si>
    <t>-13 pbs</t>
  </si>
  <si>
    <t>-41 pbs</t>
  </si>
  <si>
    <t>-3 pbs</t>
  </si>
  <si>
    <t>1770 pbs</t>
  </si>
  <si>
    <t>1394 pbs</t>
  </si>
  <si>
    <t>814 pbs</t>
  </si>
  <si>
    <t>-481 pbs</t>
  </si>
  <si>
    <t>62 pbs</t>
  </si>
  <si>
    <t>51 pbs</t>
  </si>
  <si>
    <t>699 pbs</t>
  </si>
  <si>
    <t>382 pbs</t>
  </si>
  <si>
    <t>-10 pbs</t>
  </si>
  <si>
    <t>21 pbs</t>
  </si>
  <si>
    <t>31 pbs</t>
  </si>
  <si>
    <t>52 pbs</t>
  </si>
  <si>
    <t>-24 pbs</t>
  </si>
  <si>
    <t>-36 pbs</t>
  </si>
  <si>
    <t>-72 pbs</t>
  </si>
  <si>
    <t>-32 pbs</t>
  </si>
  <si>
    <t>-86 pbs</t>
  </si>
  <si>
    <t>533 pbs</t>
  </si>
  <si>
    <t>1320 pbs</t>
  </si>
  <si>
    <t>4 pbs</t>
  </si>
  <si>
    <t>467 pbs</t>
  </si>
  <si>
    <t>-61 pbs</t>
  </si>
  <si>
    <t>-49 pbs</t>
  </si>
  <si>
    <t>-39 pbs</t>
  </si>
  <si>
    <t>24 pbs</t>
  </si>
  <si>
    <t>49 pbs</t>
  </si>
  <si>
    <t>389 pbs</t>
  </si>
  <si>
    <t>28 pbs</t>
  </si>
  <si>
    <t>25 pbs</t>
  </si>
  <si>
    <t>58 pbs</t>
  </si>
  <si>
    <t>-79 pbs</t>
  </si>
  <si>
    <t>-91 pbs</t>
  </si>
  <si>
    <t>645 pbs</t>
  </si>
  <si>
    <t>1781 pbs</t>
  </si>
  <si>
    <t>123 pbs</t>
  </si>
  <si>
    <t>-55 pbs</t>
  </si>
  <si>
    <t>-46 pbs</t>
  </si>
  <si>
    <t>-356 pbs</t>
  </si>
  <si>
    <t>35 pbs</t>
  </si>
  <si>
    <t>-42 pbs</t>
  </si>
  <si>
    <t>45 pbs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</si>
</sst>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0">
    <numFmt numFmtId="41" formatCode="_-* #,##0_-;\-* #,##0_-;_-* &quot;-&quot;_-;_-@_-"/>
    <numFmt numFmtId="44" formatCode="_-&quot;$&quot;\ * #,##0.00_-;\-&quot;$&quot;\ * #,##0.00_-;_-&quot;$&quot;\ * &quot;-&quot;??_-;_-@_-"/>
    <numFmt numFmtId="43" formatCode="_-* #,##0.00_-;\-* #,##0.00_-;_-* &quot;-&quot;??_-;_-@_-"/>
    <numFmt numFmtId="164" formatCode="&quot;$&quot;#,##0;\-&quot;$&quot;#,##0"/>
    <numFmt numFmtId="165" formatCode="_-&quot;$&quot;* #,##0.00_-;\-&quot;$&quot;* #,##0.00_-;_-&quot;$&quot;* &quot;-&quot;??_-;_-@_-"/>
    <numFmt numFmtId="166" formatCode="&quot;S/&quot;#,##0;[Red]\-&quot;S/&quot;#,##0"/>
    <numFmt numFmtId="167" formatCode="_(* #,##0_);_(* \(#,##0\);_(* &quot;-&quot;_);_(@_)"/>
    <numFmt numFmtId="168" formatCode="_(* #,##0.00_);_(* \(#,##0.00\);_(* &quot;-&quot;??_);_(@_)"/>
    <numFmt numFmtId="169" formatCode="_-* #,##0.00\ _€_-;\-* #,##0.00\ _€_-;_-* &quot;-&quot;??\ _€_-;_-@_-"/>
    <numFmt numFmtId="170" formatCode="_ * #,##0.00_ ;_ * \-#,##0.00_ ;_ * &quot;-&quot;??_ ;_ @_ "/>
    <numFmt numFmtId="171" formatCode="0.0%"/>
    <numFmt numFmtId="172" formatCode="_ * #,##0_ ;_ * \-#,##0_ ;_ * &quot;-&quot;??_ ;_ @_ "/>
    <numFmt numFmtId="173" formatCode="_(* #,##0_);_(* \(#,##0\);_(* &quot;-&quot;??_);_(@_)"/>
    <numFmt numFmtId="174" formatCode="_-* #,##0.00\ _D_M_-;\-* #,##0.00\ _D_M_-;_-* &quot;-&quot;??\ _D_M_-;_-@_-"/>
    <numFmt numFmtId="175" formatCode="_-* #,##0_-;\-* #,##0_-;_-* &quot;-&quot;??_-;_-@_-"/>
    <numFmt numFmtId="176" formatCode="0.000%"/>
    <numFmt numFmtId="177" formatCode="0.0"/>
    <numFmt numFmtId="178" formatCode="[$-409]mmm\-yy;@"/>
    <numFmt numFmtId="179" formatCode="General_)"/>
    <numFmt numFmtId="180" formatCode="&quot;S/.&quot;\ #,##0;[Red]&quot;S/.&quot;\ \-#,##0"/>
    <numFmt numFmtId="181" formatCode="_ * #,##0_ ;_ * \-#,##0_ ;_ * &quot;-&quot;_ ;_ @_ "/>
    <numFmt numFmtId="182" formatCode="_ &quot;S/.&quot;\ * #,##0.00_ ;_ &quot;S/.&quot;\ * \-#,##0.00_ ;_ &quot;S/.&quot;\ * &quot;-&quot;??_ ;_ @_ "/>
    <numFmt numFmtId="183" formatCode="0.0000%"/>
    <numFmt numFmtId="184" formatCode="[$-280A]dddd\,\ dd&quot; de &quot;mmmm&quot; de &quot;yyyy"/>
    <numFmt numFmtId="185" formatCode="_([$€-2]\ * #,##0.00_);_([$€-2]\ * \(#,##0.00\);_([$€-2]\ * &quot;-&quot;??_)"/>
    <numFmt numFmtId="186" formatCode="_-[$€-2]* #,##0.00_-;\-[$€-2]* #,##0.00_-;_-[$€-2]* &quot;-&quot;??_-"/>
    <numFmt numFmtId="187" formatCode="&quot;$&quot;#,##0.00"/>
    <numFmt numFmtId="188" formatCode="#,##0.000000000"/>
    <numFmt numFmtId="189" formatCode="&quot;$&quot;#,##0.0000_);\(&quot;$&quot;#,##0.0000\)"/>
    <numFmt numFmtId="190" formatCode="_-* #,##0\ _P_t_s_-;\-* #,##0\ _P_t_s_-;_-* &quot;-&quot;\ _P_t_s_-;_-@_-"/>
    <numFmt numFmtId="191" formatCode="_-* #,##0.00\ _P_t_s_-;\-* #,##0.00\ _P_t_s_-;_-* &quot;-&quot;??\ _P_t_s_-;_-@_-"/>
    <numFmt numFmtId="192" formatCode="#,"/>
    <numFmt numFmtId="193" formatCode="&quot;$&quot;#,##0.0_);[Red]\(&quot;$&quot;#,##0.0\)"/>
    <numFmt numFmtId="194" formatCode="_([$€]* #,##0.00_);_([$€]* \(#,##0.00\);_([$€]* &quot;-&quot;??_);_(@_)"/>
    <numFmt numFmtId="195" formatCode="#,#00"/>
    <numFmt numFmtId="196" formatCode="#.##000"/>
    <numFmt numFmtId="197" formatCode="#,##0.0_);\(#,##0.0\)"/>
    <numFmt numFmtId="198" formatCode="&quot;S/.&quot;\ #,##0_);\(&quot;S/.&quot;\ #,##0\)"/>
    <numFmt numFmtId="199" formatCode="&quot;S/.&quot;\ #,##0_);[Red]\(&quot;S/.&quot;\ #,##0\)"/>
    <numFmt numFmtId="200" formatCode="&quot;S/.&quot;\ #,##0.00_);\(&quot;S/.&quot;\ #,##0.00\)"/>
    <numFmt numFmtId="201" formatCode="_ * #,##0.000_ ;_ * \-#,##0.000_ ;_ * &quot;-&quot;??_ ;_ @_ "/>
    <numFmt numFmtId="202" formatCode="&quot;S/.&quot;\ #,##0.00_);[Red]\(&quot;S/.&quot;\ #,##0.00\)"/>
    <numFmt numFmtId="203" formatCode="_ * #,##0.00000_ ;_ * \-#,##0.00000_ ;_ * &quot;-&quot;??_ ;_ @_ "/>
    <numFmt numFmtId="204" formatCode="_ * #,##0.0_ ;_ * \-#,##0.0_ ;_ * &quot;-&quot;??_ ;_ @_ "/>
    <numFmt numFmtId="205" formatCode="_ * #,##0.0000_ ;_ * \-#,##0.0000_ ;_ * &quot;-&quot;??_ ;_ @_ "/>
    <numFmt numFmtId="206" formatCode="0.000000%"/>
    <numFmt numFmtId="207" formatCode="d&quot; de &quot;mmm&quot; de &quot;yy"/>
    <numFmt numFmtId="208" formatCode="_(&quot;S/.&quot;\ * #,##0.00_);_(&quot;S/.&quot;\ * \(#,##0.00\);_(&quot;S/.&quot;\ * &quot;-&quot;??_);_(@_)"/>
    <numFmt numFmtId="209" formatCode="\(0.000_)"/>
    <numFmt numFmtId="210" formatCode="\$#,#00"/>
    <numFmt numFmtId="211" formatCode="0.0000"/>
    <numFmt numFmtId="212" formatCode="[$$-409]#,##0.00"/>
    <numFmt numFmtId="213" formatCode="%#,#00"/>
    <numFmt numFmtId="214" formatCode="&quot;$&quot;#,##0;&quot;$&quot;\-#,##0"/>
    <numFmt numFmtId="215" formatCode="#,##0.0"/>
    <numFmt numFmtId="216" formatCode="&quot;$&quot;#,##0.0_);\(&quot;$&quot;#,##0.0\)"/>
    <numFmt numFmtId="217" formatCode="[$$-86B]\ #,##0.000"/>
    <numFmt numFmtId="218" formatCode="&quot;Verdadero&quot;;&quot;Verdadero&quot;;&quot;Falso&quot;"/>
    <numFmt numFmtId="219" formatCode="mm/dd/yy"/>
    <numFmt numFmtId="220" formatCode="#,##0;\(#,##0\)"/>
    <numFmt numFmtId="221" formatCode="#,##0.0;\(#,##0.0\)"/>
    <numFmt numFmtId="222" formatCode="#,##0\ ;\(#,##0\)\ ;&quot;-&quot;??_ "/>
    <numFmt numFmtId="223" formatCode="#,##0;\(#,##0\);&quot; - &quot;"/>
    <numFmt numFmtId="224" formatCode="#,##0;\(#,##0\);_(* &quot;-&quot;??_);_(@_)"/>
    <numFmt numFmtId="225" formatCode="#,##0;\ \(#,##0\)"/>
    <numFmt numFmtId="226" formatCode="#,##0;\(#,##0\);\-\ "/>
    <numFmt numFmtId="227" formatCode="#,##0;\(#,##0\);\-"/>
    <numFmt numFmtId="228" formatCode="#,##0&quot; pp&quot;;\(#,##0\);\-\ "/>
    <numFmt numFmtId="229" formatCode="_-* #,##0.0_-;\-* #,##0.0_-;_-* &quot;-&quot;??_-;_-@_-"/>
    <numFmt numFmtId="230" formatCode="#,##0_ ;\-#,##0\ "/>
  </numFmts>
  <fonts count="283">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b/>
      <sz val="10"/>
      <color rgb="FFFFFFFF"/>
      <name val="Calibri "/>
    </font>
    <font>
      <b/>
      <sz val="11"/>
      <color theme="1"/>
      <name val="Calibri    "/>
    </font>
    <font>
      <b/>
      <sz val="10"/>
      <name val="Calibri "/>
    </font>
    <font>
      <b/>
      <sz val="10"/>
      <color theme="0"/>
      <name val="Calibri "/>
    </font>
    <font>
      <b/>
      <sz val="10"/>
      <color theme="1"/>
      <name val="Calibri "/>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sz val="10"/>
      <color theme="0"/>
      <name val="Calibri "/>
    </font>
    <font>
      <u/>
      <sz val="10"/>
      <name val="Calibri"/>
      <family val="2"/>
      <scheme val="minor"/>
    </font>
    <font>
      <u/>
      <sz val="11"/>
      <name val="Calibri"/>
      <family val="2"/>
      <scheme val="minor"/>
    </font>
    <font>
      <sz val="8"/>
      <name val="Calibri"/>
      <family val="2"/>
      <scheme val="minor"/>
    </font>
    <font>
      <sz val="11"/>
      <name val="Calibri   "/>
    </font>
    <font>
      <b/>
      <sz val="10"/>
      <color rgb="FFFFFFFF"/>
      <name val="Calibri"/>
      <family val="2"/>
    </font>
    <font>
      <b/>
      <sz val="10"/>
      <name val="Calibri"/>
      <family val="2"/>
    </font>
    <font>
      <sz val="10"/>
      <name val="Calibri"/>
      <family val="2"/>
    </font>
    <font>
      <sz val="7"/>
      <color rgb="FF000000"/>
      <name val="Calibri"/>
      <family val="2"/>
      <scheme val="minor"/>
    </font>
    <font>
      <sz val="10"/>
      <color theme="1"/>
      <name val="Calibri"/>
      <family val="2"/>
    </font>
    <font>
      <b/>
      <sz val="10"/>
      <color theme="1"/>
      <name val="Calibri"/>
      <family val="2"/>
    </font>
    <font>
      <b/>
      <vertAlign val="superscript"/>
      <sz val="10"/>
      <color rgb="FF000000"/>
      <name val="Calibri"/>
      <family val="2"/>
      <scheme val="minor"/>
    </font>
    <font>
      <i/>
      <sz val="10"/>
      <color theme="1"/>
      <name val="Calibri"/>
      <family val="2"/>
      <scheme val="minor"/>
    </font>
    <font>
      <vertAlign val="superscript"/>
      <sz val="10"/>
      <color theme="1"/>
      <name val="Calibri"/>
      <family val="2"/>
    </font>
    <font>
      <b/>
      <sz val="10"/>
      <color theme="0"/>
      <name val="Calibri"/>
      <family val="2"/>
    </font>
    <font>
      <b/>
      <vertAlign val="superscript"/>
      <sz val="10"/>
      <name val="Calibri"/>
      <family val="2"/>
    </font>
    <font>
      <b/>
      <vertAlign val="superscript"/>
      <sz val="10"/>
      <color theme="0"/>
      <name val="Calibri"/>
      <family val="2"/>
    </font>
    <font>
      <sz val="8"/>
      <color theme="1"/>
      <name val="Calibri"/>
      <family val="2"/>
      <scheme val="minor"/>
    </font>
    <font>
      <u/>
      <sz val="10"/>
      <color rgb="FF0070C0"/>
      <name val="Calibri"/>
      <family val="2"/>
      <scheme val="minor"/>
    </font>
    <font>
      <sz val="8"/>
      <color rgb="FF000000"/>
      <name val="Calibri"/>
      <family val="2"/>
      <scheme val="minor"/>
    </font>
    <font>
      <b/>
      <sz val="8"/>
      <name val="Calibri"/>
      <family val="2"/>
      <scheme val="minor"/>
    </font>
    <font>
      <b/>
      <sz val="8"/>
      <color rgb="FF000000"/>
      <name val="Calibri"/>
      <family val="2"/>
      <scheme val="minor"/>
    </font>
    <font>
      <i/>
      <sz val="8"/>
      <name val="Calibri"/>
      <family val="2"/>
      <scheme val="minor"/>
    </font>
    <font>
      <b/>
      <vertAlign val="superscript"/>
      <sz val="11"/>
      <color theme="1"/>
      <name val="Calibri"/>
      <family val="2"/>
      <scheme val="minor"/>
    </font>
    <font>
      <b/>
      <sz val="10"/>
      <color theme="1"/>
      <name val="Calibri   "/>
    </font>
    <font>
      <sz val="6.05"/>
      <color theme="1"/>
      <name val="Calibri"/>
      <family val="2"/>
      <scheme val="minor"/>
    </font>
    <font>
      <b/>
      <sz val="6.5"/>
      <name val="Calibri"/>
      <family val="2"/>
      <scheme val="minor"/>
    </font>
    <font>
      <b/>
      <sz val="6.5"/>
      <color theme="1"/>
      <name val="Calibri"/>
      <family val="2"/>
      <scheme val="minor"/>
    </font>
    <font>
      <vertAlign val="superscript"/>
      <sz val="8"/>
      <name val="Calibri"/>
      <family val="2"/>
      <scheme val="minor"/>
    </font>
    <font>
      <sz val="8"/>
      <color theme="1"/>
      <name val="Calibri   "/>
    </font>
    <font>
      <sz val="8"/>
      <color rgb="FF000000"/>
      <name val="Arial"/>
      <family val="2"/>
    </font>
    <font>
      <u/>
      <sz val="8"/>
      <color theme="10"/>
      <name val="Calibri"/>
      <family val="2"/>
      <scheme val="minor"/>
    </font>
    <font>
      <b/>
      <sz val="8"/>
      <color theme="1"/>
      <name val="Calibri   "/>
    </font>
    <font>
      <b/>
      <i/>
      <sz val="10"/>
      <name val="Calibri"/>
      <family val="2"/>
      <scheme val="minor"/>
    </font>
    <font>
      <sz val="10"/>
      <color rgb="FF000000"/>
      <name val="Calibri "/>
    </font>
    <font>
      <vertAlign val="superscript"/>
      <sz val="10"/>
      <color rgb="FF000000"/>
      <name val="Calibri "/>
    </font>
    <font>
      <b/>
      <sz val="10"/>
      <color rgb="FF000000"/>
      <name val="Calibri "/>
    </font>
    <font>
      <b/>
      <vertAlign val="superscript"/>
      <sz val="10"/>
      <color rgb="FF000000"/>
      <name val="Calibri "/>
    </font>
    <font>
      <b/>
      <sz val="10"/>
      <color theme="0" tint="-4.9989318521683403E-2"/>
      <name val="Calibri"/>
      <family val="2"/>
      <scheme val="minor"/>
    </font>
    <font>
      <sz val="11"/>
      <name val="Calibri"/>
      <family val="2"/>
    </font>
    <font>
      <b/>
      <sz val="9"/>
      <color theme="0"/>
      <name val="Calibri "/>
    </font>
    <font>
      <b/>
      <vertAlign val="superscript"/>
      <sz val="9"/>
      <color theme="0"/>
      <name val="Calibri "/>
    </font>
    <font>
      <b/>
      <sz val="9"/>
      <color rgb="FFFFFFFF"/>
      <name val="Calibri"/>
      <family val="2"/>
      <scheme val="minor"/>
    </font>
    <font>
      <b/>
      <sz val="9"/>
      <color theme="0"/>
      <name val="Calibri"/>
      <family val="2"/>
      <scheme val="minor"/>
    </font>
    <font>
      <b/>
      <sz val="18"/>
      <color theme="0"/>
      <name val="Calibri "/>
    </font>
    <font>
      <sz val="10"/>
      <color rgb="FF000000"/>
      <name val="Calibri"/>
      <family val="2"/>
    </font>
    <font>
      <sz val="10"/>
      <name val="Calibri"/>
      <family val="2"/>
    </font>
  </fonts>
  <fills count="126">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rgb="FF30D0C8"/>
        <bgColor indexed="64"/>
      </patternFill>
    </fill>
    <fill>
      <patternFill patternType="solid">
        <fgColor rgb="FF46BDC6"/>
        <bgColor indexed="64"/>
      </patternFill>
    </fill>
    <fill>
      <patternFill patternType="solid">
        <fgColor rgb="FF26D07C"/>
        <bgColor indexed="64"/>
      </patternFill>
    </fill>
    <fill>
      <patternFill patternType="solid">
        <fgColor rgb="FFD9D9D9"/>
        <bgColor rgb="FF000000"/>
      </patternFill>
    </fill>
  </fills>
  <borders count="92">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bottom style="medium">
        <color indexed="64"/>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top style="medium">
        <color auto="1"/>
      </top>
      <bottom/>
      <diagonal/>
    </border>
    <border>
      <left/>
      <right style="medium">
        <color indexed="64"/>
      </right>
      <top style="medium">
        <color rgb="FF000000"/>
      </top>
      <bottom/>
      <diagonal/>
    </border>
    <border>
      <left/>
      <right/>
      <top/>
      <bottom style="medium">
        <color auto="1"/>
      </bottom>
      <diagonal/>
    </border>
    <border>
      <left/>
      <right style="medium">
        <color auto="1"/>
      </right>
      <top/>
      <bottom style="medium">
        <color auto="1"/>
      </bottom>
      <diagonal/>
    </border>
    <border>
      <left/>
      <right/>
      <top/>
      <bottom style="medium">
        <color theme="1"/>
      </bottom>
      <diagonal/>
    </border>
    <border>
      <left style="medium">
        <color indexed="64"/>
      </left>
      <right style="medium">
        <color theme="1"/>
      </right>
      <top/>
      <bottom/>
      <diagonal/>
    </border>
    <border>
      <left/>
      <right style="medium">
        <color theme="1"/>
      </right>
      <top/>
      <bottom/>
      <diagonal/>
    </border>
    <border>
      <left style="medium">
        <color indexed="64"/>
      </left>
      <right style="medium">
        <color theme="1"/>
      </right>
      <top/>
      <bottom style="medium">
        <color theme="1"/>
      </bottom>
      <diagonal/>
    </border>
    <border>
      <left style="medium">
        <color theme="1"/>
      </left>
      <right style="medium">
        <color theme="1"/>
      </right>
      <top style="medium">
        <color theme="1"/>
      </top>
      <bottom/>
      <diagonal/>
    </border>
    <border>
      <left/>
      <right/>
      <top style="medium">
        <color theme="1"/>
      </top>
      <bottom/>
      <diagonal/>
    </border>
    <border>
      <left/>
      <right style="medium">
        <color indexed="64"/>
      </right>
      <top style="medium">
        <color theme="1"/>
      </top>
      <bottom/>
      <diagonal/>
    </border>
    <border>
      <left style="medium">
        <color theme="1"/>
      </left>
      <right style="medium">
        <color theme="1"/>
      </right>
      <top/>
      <bottom style="medium">
        <color theme="1"/>
      </bottom>
      <diagonal/>
    </border>
    <border>
      <left/>
      <right style="medium">
        <color theme="1"/>
      </right>
      <top/>
      <bottom style="medium">
        <color theme="1"/>
      </bottom>
      <diagonal/>
    </border>
    <border>
      <left/>
      <right/>
      <top style="thin">
        <color rgb="FF2AD2C9"/>
      </top>
      <bottom/>
      <diagonal/>
    </border>
    <border>
      <left/>
      <right/>
      <top style="thin">
        <color rgb="FF2AD2C9"/>
      </top>
      <bottom style="thin">
        <color rgb="FF2AD2C9"/>
      </bottom>
      <diagonal/>
    </border>
    <border>
      <left/>
      <right/>
      <top/>
      <bottom style="thin">
        <color rgb="FF2AD2C9"/>
      </bottom>
      <diagonal/>
    </border>
    <border>
      <left/>
      <right style="medium">
        <color indexed="64"/>
      </right>
      <top style="thin">
        <color rgb="FF2AD2C9"/>
      </top>
      <bottom/>
      <diagonal/>
    </border>
    <border>
      <left/>
      <right style="medium">
        <color indexed="64"/>
      </right>
      <top style="thin">
        <color rgb="FF2AD2C9"/>
      </top>
      <bottom style="thin">
        <color rgb="FF2AD2C9"/>
      </bottom>
      <diagonal/>
    </border>
    <border>
      <left/>
      <right style="medium">
        <color indexed="64"/>
      </right>
      <top/>
      <bottom style="thin">
        <color rgb="FF2AD2C9"/>
      </bottom>
      <diagonal/>
    </border>
    <border>
      <left style="medium">
        <color indexed="64"/>
      </left>
      <right style="medium">
        <color indexed="64"/>
      </right>
      <top style="thin">
        <color rgb="FF2AD2C9"/>
      </top>
      <bottom/>
      <diagonal/>
    </border>
    <border>
      <left style="medium">
        <color indexed="64"/>
      </left>
      <right style="medium">
        <color indexed="64"/>
      </right>
      <top style="thin">
        <color rgb="FF2AD2C9"/>
      </top>
      <bottom style="thin">
        <color rgb="FF2AD2C9"/>
      </bottom>
      <diagonal/>
    </border>
    <border>
      <left style="medium">
        <color indexed="64"/>
      </left>
      <right style="medium">
        <color indexed="64"/>
      </right>
      <top/>
      <bottom style="thin">
        <color rgb="FF2AD2C9"/>
      </bottom>
      <diagonal/>
    </border>
  </borders>
  <cellStyleXfs count="53525">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0" fontId="9"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4" fontId="9" fillId="0" borderId="0" applyFont="0" applyFill="0" applyBorder="0" applyAlignment="0" applyProtection="0"/>
    <xf numFmtId="0" fontId="9" fillId="0" borderId="0"/>
    <xf numFmtId="9" fontId="8"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0" fontId="9" fillId="0" borderId="0"/>
    <xf numFmtId="0" fontId="11" fillId="0" borderId="0"/>
    <xf numFmtId="170" fontId="8"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9" fontId="2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0" fontId="29" fillId="0" borderId="0" applyFont="0" applyFill="0" applyBorder="0" applyAlignment="0" applyProtection="0"/>
    <xf numFmtId="9" fontId="29" fillId="0" borderId="0" applyFont="0" applyFill="0" applyBorder="0" applyAlignment="0" applyProtection="0"/>
    <xf numFmtId="0" fontId="25" fillId="0" borderId="0"/>
    <xf numFmtId="0" fontId="25" fillId="0" borderId="0"/>
    <xf numFmtId="168" fontId="25"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25" fillId="0" borderId="0"/>
    <xf numFmtId="0" fontId="8" fillId="0" borderId="0"/>
    <xf numFmtId="9" fontId="8" fillId="0" borderId="0" applyFont="0" applyFill="0" applyBorder="0" applyAlignment="0" applyProtection="0"/>
    <xf numFmtId="0" fontId="32" fillId="0" borderId="0"/>
    <xf numFmtId="170" fontId="25" fillId="0" borderId="0" applyFont="0" applyFill="0" applyBorder="0" applyAlignment="0" applyProtection="0"/>
    <xf numFmtId="0" fontId="9" fillId="0" borderId="0"/>
    <xf numFmtId="0" fontId="8" fillId="0" borderId="0"/>
    <xf numFmtId="168" fontId="8" fillId="0" borderId="0" applyFont="0" applyFill="0" applyBorder="0" applyAlignment="0" applyProtection="0"/>
    <xf numFmtId="43" fontId="33" fillId="0" borderId="0" applyFont="0" applyFill="0" applyBorder="0" applyAlignment="0" applyProtection="0"/>
    <xf numFmtId="0" fontId="9" fillId="0" borderId="0"/>
    <xf numFmtId="174" fontId="9" fillId="0" borderId="0" applyFont="0" applyFill="0" applyBorder="0" applyAlignment="0" applyProtection="0"/>
    <xf numFmtId="0" fontId="8" fillId="0" borderId="0"/>
    <xf numFmtId="168" fontId="8" fillId="0" borderId="0" applyFont="0" applyFill="0" applyBorder="0" applyAlignment="0" applyProtection="0"/>
    <xf numFmtId="174" fontId="9" fillId="0" borderId="0" applyFont="0" applyFill="0" applyBorder="0" applyAlignment="0" applyProtection="0"/>
    <xf numFmtId="9" fontId="32"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4" fontId="55" fillId="0" borderId="0" applyNumberFormat="0" applyFill="0" applyBorder="0" applyAlignment="0" applyProtection="0"/>
    <xf numFmtId="185" fontId="55"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4" fontId="32" fillId="0" borderId="0" applyNumberFormat="0" applyFill="0" applyBorder="0" applyAlignment="0" applyProtection="0"/>
    <xf numFmtId="184" fontId="8"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8" fillId="0" borderId="0"/>
    <xf numFmtId="184" fontId="8" fillId="0" borderId="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32" fillId="0" borderId="0" applyNumberFormat="0" applyFill="0" applyBorder="0" applyAlignment="0" applyProtection="0"/>
    <xf numFmtId="185" fontId="32"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56" fillId="0" borderId="0" applyNumberFormat="0" applyFill="0" applyBorder="0" applyAlignment="0" applyProtection="0"/>
    <xf numFmtId="185" fontId="56"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184" fontId="9" fillId="0" borderId="0" applyNumberFormat="0" applyFill="0" applyBorder="0" applyAlignment="0" applyProtection="0"/>
    <xf numFmtId="185" fontId="9" fillId="0" borderId="0" applyNumberFormat="0" applyFill="0" applyBorder="0" applyAlignment="0" applyProtection="0"/>
    <xf numFmtId="0" fontId="57" fillId="41" borderId="0" applyNumberFormat="0" applyBorder="0" applyAlignment="0" applyProtection="0"/>
    <xf numFmtId="184" fontId="58" fillId="42" borderId="0" applyNumberFormat="0" applyBorder="0" applyAlignment="0" applyProtection="0"/>
    <xf numFmtId="0" fontId="8" fillId="18" borderId="0" applyNumberFormat="0" applyBorder="0" applyAlignment="0" applyProtection="0"/>
    <xf numFmtId="185" fontId="57" fillId="41" borderId="0" applyNumberFormat="0" applyBorder="0" applyAlignment="0" applyProtection="0"/>
    <xf numFmtId="0" fontId="57" fillId="43" borderId="0" applyNumberFormat="0" applyBorder="0" applyAlignment="0" applyProtection="0"/>
    <xf numFmtId="184" fontId="58" fillId="44" borderId="0" applyNumberFormat="0" applyBorder="0" applyAlignment="0" applyProtection="0"/>
    <xf numFmtId="0" fontId="8" fillId="22" borderId="0" applyNumberFormat="0" applyBorder="0" applyAlignment="0" applyProtection="0"/>
    <xf numFmtId="185" fontId="57" fillId="43" borderId="0" applyNumberFormat="0" applyBorder="0" applyAlignment="0" applyProtection="0"/>
    <xf numFmtId="0" fontId="57" fillId="45" borderId="0" applyNumberFormat="0" applyBorder="0" applyAlignment="0" applyProtection="0"/>
    <xf numFmtId="184" fontId="58" fillId="46" borderId="0" applyNumberFormat="0" applyBorder="0" applyAlignment="0" applyProtection="0"/>
    <xf numFmtId="0" fontId="8" fillId="26" borderId="0" applyNumberFormat="0" applyBorder="0" applyAlignment="0" applyProtection="0"/>
    <xf numFmtId="185" fontId="57" fillId="45" borderId="0" applyNumberFormat="0" applyBorder="0" applyAlignment="0" applyProtection="0"/>
    <xf numFmtId="0" fontId="57" fillId="47" borderId="0" applyNumberFormat="0" applyBorder="0" applyAlignment="0" applyProtection="0"/>
    <xf numFmtId="184" fontId="58" fillId="48" borderId="0" applyNumberFormat="0" applyBorder="0" applyAlignment="0" applyProtection="0"/>
    <xf numFmtId="0" fontId="8" fillId="30" borderId="0" applyNumberFormat="0" applyBorder="0" applyAlignment="0" applyProtection="0"/>
    <xf numFmtId="185" fontId="57" fillId="47" borderId="0" applyNumberFormat="0" applyBorder="0" applyAlignment="0" applyProtection="0"/>
    <xf numFmtId="0" fontId="57" fillId="49" borderId="0" applyNumberFormat="0" applyBorder="0" applyAlignment="0" applyProtection="0"/>
    <xf numFmtId="184" fontId="58" fillId="50" borderId="0" applyNumberFormat="0" applyBorder="0" applyAlignment="0" applyProtection="0"/>
    <xf numFmtId="0" fontId="8" fillId="34" borderId="0" applyNumberFormat="0" applyBorder="0" applyAlignment="0" applyProtection="0"/>
    <xf numFmtId="185" fontId="57" fillId="49" borderId="0" applyNumberFormat="0" applyBorder="0" applyAlignment="0" applyProtection="0"/>
    <xf numFmtId="0" fontId="57" fillId="44" borderId="0" applyNumberFormat="0" applyBorder="0" applyAlignment="0" applyProtection="0"/>
    <xf numFmtId="184" fontId="58" fillId="51" borderId="0" applyNumberFormat="0" applyBorder="0" applyAlignment="0" applyProtection="0"/>
    <xf numFmtId="0" fontId="8" fillId="38" borderId="0" applyNumberFormat="0" applyBorder="0" applyAlignment="0" applyProtection="0"/>
    <xf numFmtId="185" fontId="57" fillId="44"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8" fillId="42"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0" fontId="32"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4" fontId="11"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2" borderId="0" applyNumberFormat="0" applyBorder="0" applyAlignment="0" applyProtection="0"/>
    <xf numFmtId="186" fontId="8" fillId="42"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8" fillId="44"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43" borderId="0" applyNumberFormat="0" applyBorder="0" applyAlignment="0" applyProtection="0"/>
    <xf numFmtId="0" fontId="29" fillId="22"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0" fontId="32"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52" borderId="0" applyNumberFormat="0" applyBorder="0" applyAlignment="0" applyProtection="0"/>
    <xf numFmtId="186" fontId="8" fillId="52"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4" fontId="11"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4" borderId="0" applyNumberFormat="0" applyBorder="0" applyAlignment="0" applyProtection="0"/>
    <xf numFmtId="186" fontId="8" fillId="44"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8" fillId="46"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45" borderId="0" applyNumberFormat="0" applyBorder="0" applyAlignment="0" applyProtection="0"/>
    <xf numFmtId="0" fontId="29" fillId="2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0" fontId="32"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21" borderId="0" applyNumberFormat="0" applyBorder="0" applyAlignment="0" applyProtection="0"/>
    <xf numFmtId="186" fontId="8" fillId="21"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4" fontId="11"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6" borderId="0" applyNumberFormat="0" applyBorder="0" applyAlignment="0" applyProtection="0"/>
    <xf numFmtId="186" fontId="8" fillId="46"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8" fillId="48"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0" fontId="32"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4" fontId="11"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48" borderId="0" applyNumberFormat="0" applyBorder="0" applyAlignment="0" applyProtection="0"/>
    <xf numFmtId="186" fontId="8" fillId="48"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49" borderId="0" applyNumberFormat="0" applyBorder="0" applyAlignment="0" applyProtection="0"/>
    <xf numFmtId="0" fontId="29"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0" fontId="32" fillId="50"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4" fontId="11" fillId="50"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4" borderId="0" applyNumberFormat="0" applyBorder="0" applyAlignment="0" applyProtection="0"/>
    <xf numFmtId="186" fontId="8" fillId="34"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11" fillId="51" borderId="0" applyNumberFormat="0" applyBorder="0" applyAlignment="0" applyProtection="0"/>
    <xf numFmtId="0" fontId="8" fillId="38" borderId="0" applyNumberFormat="0" applyBorder="0" applyAlignment="0" applyProtection="0"/>
    <xf numFmtId="0" fontId="32"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0" borderId="0"/>
    <xf numFmtId="186" fontId="8" fillId="0" borderId="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32" fillId="51"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4" fontId="11" fillId="51"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184" fontId="8" fillId="38" borderId="0" applyNumberFormat="0" applyBorder="0" applyAlignment="0" applyProtection="0"/>
    <xf numFmtId="186" fontId="8" fillId="38" borderId="0" applyNumberFormat="0" applyBorder="0" applyAlignment="0" applyProtection="0"/>
    <xf numFmtId="0" fontId="57" fillId="53" borderId="0" applyNumberFormat="0" applyBorder="0" applyAlignment="0" applyProtection="0"/>
    <xf numFmtId="184" fontId="58" fillId="49" borderId="0" applyNumberFormat="0" applyBorder="0" applyAlignment="0" applyProtection="0"/>
    <xf numFmtId="0" fontId="8" fillId="19" borderId="0" applyNumberFormat="0" applyBorder="0" applyAlignment="0" applyProtection="0"/>
    <xf numFmtId="185" fontId="57" fillId="53" borderId="0" applyNumberFormat="0" applyBorder="0" applyAlignment="0" applyProtection="0"/>
    <xf numFmtId="0" fontId="57" fillId="43" borderId="0" applyNumberFormat="0" applyBorder="0" applyAlignment="0" applyProtection="0"/>
    <xf numFmtId="184" fontId="58" fillId="43" borderId="0" applyNumberFormat="0" applyBorder="0" applyAlignment="0" applyProtection="0"/>
    <xf numFmtId="185" fontId="57" fillId="43" borderId="0" applyNumberFormat="0" applyBorder="0" applyAlignment="0" applyProtection="0"/>
    <xf numFmtId="0" fontId="57" fillId="54" borderId="0" applyNumberFormat="0" applyBorder="0" applyAlignment="0" applyProtection="0"/>
    <xf numFmtId="184" fontId="58" fillId="55" borderId="0" applyNumberFormat="0" applyBorder="0" applyAlignment="0" applyProtection="0"/>
    <xf numFmtId="0" fontId="8" fillId="27" borderId="0" applyNumberFormat="0" applyBorder="0" applyAlignment="0" applyProtection="0"/>
    <xf numFmtId="185" fontId="57" fillId="54" borderId="0" applyNumberFormat="0" applyBorder="0" applyAlignment="0" applyProtection="0"/>
    <xf numFmtId="0" fontId="57" fillId="56" borderId="0" applyNumberFormat="0" applyBorder="0" applyAlignment="0" applyProtection="0"/>
    <xf numFmtId="184" fontId="58" fillId="48" borderId="0" applyNumberFormat="0" applyBorder="0" applyAlignment="0" applyProtection="0"/>
    <xf numFmtId="0" fontId="8" fillId="31" borderId="0" applyNumberFormat="0" applyBorder="0" applyAlignment="0" applyProtection="0"/>
    <xf numFmtId="185" fontId="57" fillId="56" borderId="0" applyNumberFormat="0" applyBorder="0" applyAlignment="0" applyProtection="0"/>
    <xf numFmtId="0" fontId="57" fillId="53" borderId="0" applyNumberFormat="0" applyBorder="0" applyAlignment="0" applyProtection="0"/>
    <xf numFmtId="184" fontId="58" fillId="49" borderId="0" applyNumberFormat="0" applyBorder="0" applyAlignment="0" applyProtection="0"/>
    <xf numFmtId="0" fontId="8" fillId="35" borderId="0" applyNumberFormat="0" applyBorder="0" applyAlignment="0" applyProtection="0"/>
    <xf numFmtId="185" fontId="57" fillId="53" borderId="0" applyNumberFormat="0" applyBorder="0" applyAlignment="0" applyProtection="0"/>
    <xf numFmtId="0" fontId="57" fillId="51" borderId="0" applyNumberFormat="0" applyBorder="0" applyAlignment="0" applyProtection="0"/>
    <xf numFmtId="184" fontId="58" fillId="57" borderId="0" applyNumberFormat="0" applyBorder="0" applyAlignment="0" applyProtection="0"/>
    <xf numFmtId="0" fontId="8" fillId="39" borderId="0" applyNumberFormat="0" applyBorder="0" applyAlignment="0" applyProtection="0"/>
    <xf numFmtId="185" fontId="57" fillId="51"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0" fontId="32" fillId="4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4" fontId="11" fillId="4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19" borderId="0" applyNumberFormat="0" applyBorder="0" applyAlignment="0" applyProtection="0"/>
    <xf numFmtId="186" fontId="8" fillId="19"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29"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0" fontId="32" fillId="4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4" fontId="11" fillId="4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23" borderId="0" applyNumberFormat="0" applyBorder="0" applyAlignment="0" applyProtection="0"/>
    <xf numFmtId="186" fontId="8" fillId="23"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8" fillId="55"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54" borderId="0" applyNumberFormat="0" applyBorder="0" applyAlignment="0" applyProtection="0"/>
    <xf numFmtId="0" fontId="29" fillId="2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3" borderId="0" applyNumberFormat="0" applyBorder="0" applyAlignment="0" applyProtection="0"/>
    <xf numFmtId="186" fontId="8" fillId="33"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11" borderId="0" applyNumberFormat="0" applyBorder="0" applyAlignment="0" applyProtection="0"/>
    <xf numFmtId="186" fontId="8" fillId="11"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7" borderId="0" applyNumberFormat="0" applyBorder="0" applyAlignment="0" applyProtection="0"/>
    <xf numFmtId="186" fontId="8" fillId="37"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0" fontId="32"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4" fontId="11"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55" borderId="0" applyNumberFormat="0" applyBorder="0" applyAlignment="0" applyProtection="0"/>
    <xf numFmtId="186" fontId="8" fillId="55"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0" fontId="32" fillId="48"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4" fontId="11" fillId="48"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1" borderId="0" applyNumberFormat="0" applyBorder="0" applyAlignment="0" applyProtection="0"/>
    <xf numFmtId="186" fontId="8" fillId="31"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53" borderId="0" applyNumberFormat="0" applyBorder="0" applyAlignment="0" applyProtection="0"/>
    <xf numFmtId="0" fontId="29"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3" borderId="0" applyNumberFormat="0" applyBorder="0" applyAlignment="0" applyProtection="0"/>
    <xf numFmtId="186" fontId="8" fillId="33"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0" fontId="32" fillId="49" borderId="0" applyNumberFormat="0" applyBorder="0" applyAlignment="0" applyProtection="0"/>
    <xf numFmtId="184" fontId="8" fillId="58" borderId="0" applyNumberFormat="0" applyBorder="0" applyAlignment="0" applyProtection="0"/>
    <xf numFmtId="186" fontId="8" fillId="58"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4" fontId="11" fillId="49"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5" borderId="0" applyNumberFormat="0" applyBorder="0" applyAlignment="0" applyProtection="0"/>
    <xf numFmtId="186" fontId="8" fillId="35"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51" borderId="0" applyNumberFormat="0" applyBorder="0" applyAlignment="0" applyProtection="0"/>
    <xf numFmtId="0" fontId="29"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21" borderId="0" applyNumberFormat="0" applyBorder="0" applyAlignment="0" applyProtection="0"/>
    <xf numFmtId="186" fontId="8" fillId="21"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0" borderId="0" applyNumberFormat="0" applyBorder="0" applyAlignment="0" applyProtection="0"/>
    <xf numFmtId="186" fontId="8" fillId="0"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32" fillId="57"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6" borderId="0" applyNumberFormat="0" applyBorder="0" applyAlignment="0" applyProtection="0"/>
    <xf numFmtId="186" fontId="8" fillId="6"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4" fontId="11" fillId="57"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184" fontId="8" fillId="39" borderId="0" applyNumberFormat="0" applyBorder="0" applyAlignment="0" applyProtection="0"/>
    <xf numFmtId="186" fontId="8" fillId="39" borderId="0" applyNumberFormat="0" applyBorder="0" applyAlignment="0" applyProtection="0"/>
    <xf numFmtId="0" fontId="59" fillId="53" borderId="0" applyNumberFormat="0" applyBorder="0" applyAlignment="0" applyProtection="0"/>
    <xf numFmtId="184" fontId="60" fillId="59" borderId="0" applyNumberFormat="0" applyBorder="0" applyAlignment="0" applyProtection="0"/>
    <xf numFmtId="0" fontId="38" fillId="20" borderId="0" applyNumberFormat="0" applyBorder="0" applyAlignment="0" applyProtection="0"/>
    <xf numFmtId="185" fontId="59" fillId="53" borderId="0" applyNumberFormat="0" applyBorder="0" applyAlignment="0" applyProtection="0"/>
    <xf numFmtId="0" fontId="59" fillId="43" borderId="0" applyNumberFormat="0" applyBorder="0" applyAlignment="0" applyProtection="0"/>
    <xf numFmtId="184" fontId="60" fillId="43" borderId="0" applyNumberFormat="0" applyBorder="0" applyAlignment="0" applyProtection="0"/>
    <xf numFmtId="185" fontId="59" fillId="43" borderId="0" applyNumberFormat="0" applyBorder="0" applyAlignment="0" applyProtection="0"/>
    <xf numFmtId="0" fontId="59" fillId="54" borderId="0" applyNumberFormat="0" applyBorder="0" applyAlignment="0" applyProtection="0"/>
    <xf numFmtId="184" fontId="60" fillId="55" borderId="0" applyNumberFormat="0" applyBorder="0" applyAlignment="0" applyProtection="0"/>
    <xf numFmtId="0" fontId="38" fillId="28" borderId="0" applyNumberFormat="0" applyBorder="0" applyAlignment="0" applyProtection="0"/>
    <xf numFmtId="185" fontId="59" fillId="54" borderId="0" applyNumberFormat="0" applyBorder="0" applyAlignment="0" applyProtection="0"/>
    <xf numFmtId="0" fontId="59" fillId="56" borderId="0" applyNumberFormat="0" applyBorder="0" applyAlignment="0" applyProtection="0"/>
    <xf numFmtId="184" fontId="60" fillId="60" borderId="0" applyNumberFormat="0" applyBorder="0" applyAlignment="0" applyProtection="0"/>
    <xf numFmtId="0" fontId="38" fillId="32" borderId="0" applyNumberFormat="0" applyBorder="0" applyAlignment="0" applyProtection="0"/>
    <xf numFmtId="185" fontId="59" fillId="56" borderId="0" applyNumberFormat="0" applyBorder="0" applyAlignment="0" applyProtection="0"/>
    <xf numFmtId="0" fontId="59" fillId="53" borderId="0" applyNumberFormat="0" applyBorder="0" applyAlignment="0" applyProtection="0"/>
    <xf numFmtId="184" fontId="60" fillId="61" borderId="0" applyNumberFormat="0" applyBorder="0" applyAlignment="0" applyProtection="0"/>
    <xf numFmtId="0" fontId="38" fillId="36" borderId="0" applyNumberFormat="0" applyBorder="0" applyAlignment="0" applyProtection="0"/>
    <xf numFmtId="185" fontId="59" fillId="53" borderId="0" applyNumberFormat="0" applyBorder="0" applyAlignment="0" applyProtection="0"/>
    <xf numFmtId="0" fontId="59" fillId="51" borderId="0" applyNumberFormat="0" applyBorder="0" applyAlignment="0" applyProtection="0"/>
    <xf numFmtId="184" fontId="60" fillId="62" borderId="0" applyNumberFormat="0" applyBorder="0" applyAlignment="0" applyProtection="0"/>
    <xf numFmtId="0" fontId="38" fillId="40" borderId="0" applyNumberFormat="0" applyBorder="0" applyAlignment="0" applyProtection="0"/>
    <xf numFmtId="185" fontId="59" fillId="51" borderId="0" applyNumberFormat="0" applyBorder="0" applyAlignment="0" applyProtection="0"/>
    <xf numFmtId="184" fontId="61" fillId="59" borderId="0" applyNumberFormat="0" applyBorder="0" applyAlignment="0" applyProtection="0"/>
    <xf numFmtId="0" fontId="32" fillId="59" borderId="0" applyNumberFormat="0" applyBorder="0" applyAlignment="0" applyProtection="0"/>
    <xf numFmtId="184" fontId="61" fillId="59"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20"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6" fontId="38" fillId="20" borderId="0" applyNumberFormat="0" applyBorder="0" applyAlignment="0" applyProtection="0"/>
    <xf numFmtId="0" fontId="32" fillId="59" borderId="0" applyNumberFormat="0" applyBorder="0" applyAlignment="0" applyProtection="0"/>
    <xf numFmtId="184" fontId="61" fillId="59" borderId="0" applyNumberFormat="0" applyBorder="0" applyAlignment="0" applyProtection="0"/>
    <xf numFmtId="186" fontId="38" fillId="20"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4" fontId="61" fillId="59" borderId="0" applyNumberFormat="0" applyBorder="0" applyAlignment="0" applyProtection="0"/>
    <xf numFmtId="184" fontId="61" fillId="43" borderId="0" applyNumberFormat="0" applyBorder="0" applyAlignment="0" applyProtection="0"/>
    <xf numFmtId="0" fontId="32"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6" fontId="38" fillId="24" borderId="0" applyNumberFormat="0" applyBorder="0" applyAlignment="0" applyProtection="0"/>
    <xf numFmtId="0" fontId="32" fillId="43" borderId="0" applyNumberFormat="0" applyBorder="0" applyAlignment="0" applyProtection="0"/>
    <xf numFmtId="184" fontId="61" fillId="43" borderId="0" applyNumberFormat="0" applyBorder="0" applyAlignment="0" applyProtection="0"/>
    <xf numFmtId="186" fontId="38"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43" borderId="0" applyNumberFormat="0" applyBorder="0" applyAlignment="0" applyProtection="0"/>
    <xf numFmtId="184" fontId="61" fillId="55" borderId="0" applyNumberFormat="0" applyBorder="0" applyAlignment="0" applyProtection="0"/>
    <xf numFmtId="0" fontId="32" fillId="55" borderId="0" applyNumberFormat="0" applyBorder="0" applyAlignment="0" applyProtection="0"/>
    <xf numFmtId="184" fontId="61" fillId="55" borderId="0" applyNumberFormat="0" applyBorder="0" applyAlignment="0" applyProtection="0"/>
    <xf numFmtId="0" fontId="38" fillId="55"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62" fillId="28"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6" fontId="38" fillId="55" borderId="0" applyNumberFormat="0" applyBorder="0" applyAlignment="0" applyProtection="0"/>
    <xf numFmtId="0" fontId="32" fillId="55" borderId="0" applyNumberFormat="0" applyBorder="0" applyAlignment="0" applyProtection="0"/>
    <xf numFmtId="184" fontId="61" fillId="55" borderId="0" applyNumberFormat="0" applyBorder="0" applyAlignment="0" applyProtection="0"/>
    <xf numFmtId="186" fontId="38"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4" fontId="61" fillId="55" borderId="0" applyNumberFormat="0" applyBorder="0" applyAlignment="0" applyProtection="0"/>
    <xf numFmtId="184" fontId="61" fillId="60"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0" fontId="38" fillId="60"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32"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6" fontId="38" fillId="60"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186" fontId="38"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4" fontId="61" fillId="61"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62" fillId="36"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5" fontId="38" fillId="36"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186" fontId="38" fillId="36"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4" fontId="61" fillId="62" borderId="0" applyNumberFormat="0" applyBorder="0" applyAlignment="0" applyProtection="0"/>
    <xf numFmtId="0" fontId="32" fillId="62" borderId="0" applyNumberFormat="0" applyBorder="0" applyAlignment="0" applyProtection="0"/>
    <xf numFmtId="184" fontId="61" fillId="62" borderId="0" applyNumberFormat="0" applyBorder="0" applyAlignment="0" applyProtection="0"/>
    <xf numFmtId="0" fontId="38" fillId="62" borderId="0" applyNumberFormat="0" applyBorder="0" applyAlignment="0" applyProtection="0"/>
    <xf numFmtId="0" fontId="62" fillId="51" borderId="0" applyNumberFormat="0" applyBorder="0" applyAlignment="0" applyProtection="0"/>
    <xf numFmtId="0" fontId="62" fillId="51" borderId="0" applyNumberFormat="0" applyBorder="0" applyAlignment="0" applyProtection="0"/>
    <xf numFmtId="0" fontId="62" fillId="40"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186" fontId="38" fillId="62" borderId="0" applyNumberFormat="0" applyBorder="0" applyAlignment="0" applyProtection="0"/>
    <xf numFmtId="0" fontId="32" fillId="62" borderId="0" applyNumberFormat="0" applyBorder="0" applyAlignment="0" applyProtection="0"/>
    <xf numFmtId="184" fontId="61" fillId="62" borderId="0" applyNumberFormat="0" applyBorder="0" applyAlignment="0" applyProtection="0"/>
    <xf numFmtId="186" fontId="38"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184" fontId="61" fillId="62" borderId="0" applyNumberFormat="0" applyBorder="0" applyAlignment="0" applyProtection="0"/>
    <xf numFmtId="0" fontId="61"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61" fillId="68"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4" fontId="60" fillId="70" borderId="0" applyNumberFormat="0" applyBorder="0" applyAlignment="0" applyProtection="0"/>
    <xf numFmtId="0" fontId="38" fillId="17" borderId="0" applyNumberFormat="0" applyBorder="0" applyAlignment="0" applyProtection="0"/>
    <xf numFmtId="184" fontId="60" fillId="70"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5" fontId="61" fillId="63" borderId="0" applyNumberFormat="0" applyBorder="0" applyAlignment="0" applyProtection="0"/>
    <xf numFmtId="184" fontId="61" fillId="70" borderId="0" applyNumberFormat="0" applyBorder="0" applyAlignment="0" applyProtection="0"/>
    <xf numFmtId="0" fontId="61"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61" fillId="76"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0" fontId="61" fillId="74"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4" fontId="60" fillId="77" borderId="0" applyNumberFormat="0" applyBorder="0" applyAlignment="0" applyProtection="0"/>
    <xf numFmtId="184" fontId="60" fillId="77"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5" fontId="61" fillId="71" borderId="0" applyNumberFormat="0" applyBorder="0" applyAlignment="0" applyProtection="0"/>
    <xf numFmtId="184" fontId="61" fillId="77" borderId="0" applyNumberFormat="0" applyBorder="0" applyAlignment="0" applyProtection="0"/>
    <xf numFmtId="0" fontId="61" fillId="76"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5"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61" fillId="67"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0" fontId="61" fillId="81"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4" fontId="60" fillId="54" borderId="0" applyNumberFormat="0" applyBorder="0" applyAlignment="0" applyProtection="0"/>
    <xf numFmtId="184" fontId="60" fillId="54"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185" fontId="61" fillId="76" borderId="0" applyNumberFormat="0" applyBorder="0" applyAlignment="0" applyProtection="0"/>
    <xf numFmtId="0" fontId="61" fillId="82" borderId="0" applyNumberFormat="0" applyBorder="0" applyAlignment="0" applyProtection="0"/>
    <xf numFmtId="0" fontId="61" fillId="83" borderId="0" applyNumberFormat="0" applyBorder="0" applyAlignment="0" applyProtection="0"/>
    <xf numFmtId="0" fontId="11" fillId="7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6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1" fillId="67"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0" fontId="61" fillId="75"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4" fontId="60" fillId="60" borderId="0" applyNumberFormat="0" applyBorder="0" applyAlignment="0" applyProtection="0"/>
    <xf numFmtId="0" fontId="38" fillId="29" borderId="0" applyNumberFormat="0" applyBorder="0" applyAlignment="0" applyProtection="0"/>
    <xf numFmtId="184" fontId="60" fillId="60"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185" fontId="61" fillId="83" borderId="0" applyNumberFormat="0" applyBorder="0" applyAlignment="0" applyProtection="0"/>
    <xf numFmtId="0" fontId="61" fillId="84" borderId="0" applyNumberFormat="0" applyBorder="0" applyAlignment="0" applyProtection="0"/>
    <xf numFmtId="0" fontId="61" fillId="85" borderId="0" applyNumberFormat="0" applyBorder="0" applyAlignment="0" applyProtection="0"/>
    <xf numFmtId="0" fontId="11" fillId="64"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66" borderId="0" applyNumberFormat="0" applyBorder="0" applyAlignment="0" applyProtection="0"/>
    <xf numFmtId="185" fontId="11" fillId="66" borderId="0" applyNumberFormat="0" applyBorder="0" applyAlignment="0" applyProtection="0"/>
    <xf numFmtId="0" fontId="61" fillId="66"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4" fontId="60" fillId="61" borderId="0" applyNumberFormat="0" applyBorder="0" applyAlignment="0" applyProtection="0"/>
    <xf numFmtId="184" fontId="60" fillId="61"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185" fontId="61" fillId="85" borderId="0" applyNumberFormat="0" applyBorder="0" applyAlignment="0" applyProtection="0"/>
    <xf numFmtId="0" fontId="61" fillId="69" borderId="0" applyNumberFormat="0" applyBorder="0" applyAlignment="0" applyProtection="0"/>
    <xf numFmtId="0" fontId="61" fillId="86" borderId="0" applyNumberFormat="0" applyBorder="0" applyAlignment="0" applyProtection="0"/>
    <xf numFmtId="0" fontId="11" fillId="87" borderId="0" applyNumberFormat="0" applyBorder="0" applyAlignment="0" applyProtection="0"/>
    <xf numFmtId="185" fontId="11" fillId="87" borderId="0" applyNumberFormat="0" applyBorder="0" applyAlignment="0" applyProtection="0"/>
    <xf numFmtId="0" fontId="11" fillId="74"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61" fillId="88"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0" fontId="61" fillId="89"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4" fontId="60" fillId="90" borderId="0" applyNumberFormat="0" applyBorder="0" applyAlignment="0" applyProtection="0"/>
    <xf numFmtId="0" fontId="38" fillId="37" borderId="0" applyNumberFormat="0" applyBorder="0" applyAlignment="0" applyProtection="0"/>
    <xf numFmtId="184" fontId="60" fillId="90"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185" fontId="61" fillId="86" borderId="0" applyNumberFormat="0" applyBorder="0" applyAlignment="0" applyProtection="0"/>
    <xf numFmtId="0" fontId="61" fillId="91" borderId="0" applyNumberFormat="0" applyBorder="0" applyAlignment="0" applyProtection="0"/>
    <xf numFmtId="0" fontId="63" fillId="0" borderId="0">
      <alignment horizontal="center" wrapText="1"/>
      <protection locked="0"/>
    </xf>
    <xf numFmtId="0" fontId="32" fillId="0" borderId="0">
      <alignment horizontal="center" wrapText="1"/>
      <protection locked="0"/>
    </xf>
    <xf numFmtId="0" fontId="64" fillId="74" borderId="0" applyNumberFormat="0" applyBorder="0" applyAlignment="0" applyProtection="0"/>
    <xf numFmtId="184" fontId="65" fillId="44" borderId="0" applyNumberFormat="0" applyBorder="0" applyAlignment="0" applyProtection="0"/>
    <xf numFmtId="0" fontId="44" fillId="11" borderId="0" applyNumberFormat="0" applyBorder="0" applyAlignment="0" applyProtection="0"/>
    <xf numFmtId="185" fontId="64" fillId="74" borderId="0" applyNumberFormat="0" applyBorder="0" applyAlignment="0" applyProtection="0"/>
    <xf numFmtId="0" fontId="32" fillId="0" borderId="0" applyNumberFormat="0" applyFill="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184" fontId="66" fillId="46" borderId="0" applyNumberFormat="0" applyBorder="0" applyAlignment="0" applyProtection="0"/>
    <xf numFmtId="184" fontId="66" fillId="46" borderId="0" applyNumberFormat="0" applyBorder="0" applyAlignment="0" applyProtection="0"/>
    <xf numFmtId="186" fontId="43" fillId="1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67" fillId="92" borderId="0" applyNumberFormat="0" applyBorder="0" applyAlignment="0" applyProtection="0"/>
    <xf numFmtId="0" fontId="67" fillId="92" borderId="0" applyNumberFormat="0" applyBorder="0" applyAlignment="0" applyProtection="0"/>
    <xf numFmtId="0" fontId="67" fillId="10" borderId="0" applyNumberFormat="0" applyBorder="0" applyAlignment="0" applyProtection="0"/>
    <xf numFmtId="186" fontId="43" fillId="1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32"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187" fontId="19" fillId="0" borderId="0" applyFill="0"/>
    <xf numFmtId="187" fontId="19" fillId="0" borderId="0">
      <alignment horizontal="center"/>
    </xf>
    <xf numFmtId="184" fontId="19" fillId="0" borderId="0" applyFill="0">
      <alignment horizontal="center"/>
    </xf>
    <xf numFmtId="185" fontId="19" fillId="0" borderId="0" applyFill="0">
      <alignment horizontal="center"/>
    </xf>
    <xf numFmtId="187" fontId="68" fillId="0" borderId="26" applyFill="0"/>
    <xf numFmtId="184" fontId="9" fillId="0" borderId="0" applyFont="0" applyAlignment="0"/>
    <xf numFmtId="185" fontId="9" fillId="0" borderId="0" applyFont="0" applyAlignment="0"/>
    <xf numFmtId="184" fontId="69" fillId="0" borderId="0" applyFill="0">
      <alignment vertical="top"/>
    </xf>
    <xf numFmtId="185" fontId="69" fillId="0" borderId="0" applyFill="0">
      <alignment vertical="top"/>
    </xf>
    <xf numFmtId="184" fontId="68" fillId="0" borderId="0" applyFill="0">
      <alignment horizontal="left" vertical="top"/>
    </xf>
    <xf numFmtId="185" fontId="68" fillId="0" borderId="0" applyFill="0">
      <alignment horizontal="left" vertical="top"/>
    </xf>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7" fontId="70" fillId="0" borderId="13" applyFill="0"/>
    <xf numFmtId="184" fontId="9" fillId="0" borderId="0" applyNumberFormat="0" applyFont="0" applyAlignment="0"/>
    <xf numFmtId="185" fontId="9" fillId="0" borderId="0" applyNumberFormat="0" applyFont="0" applyAlignment="0"/>
    <xf numFmtId="184" fontId="69" fillId="0" borderId="0" applyFill="0">
      <alignment wrapText="1"/>
    </xf>
    <xf numFmtId="185" fontId="69" fillId="0" borderId="0" applyFill="0">
      <alignment wrapText="1"/>
    </xf>
    <xf numFmtId="184" fontId="68" fillId="0" borderId="0" applyFill="0">
      <alignment horizontal="left" vertical="top" wrapText="1"/>
    </xf>
    <xf numFmtId="185" fontId="68" fillId="0" borderId="0" applyFill="0">
      <alignment horizontal="left" vertical="top" wrapText="1"/>
    </xf>
    <xf numFmtId="187" fontId="28"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2" fillId="0" borderId="0" applyFill="0">
      <alignment vertical="top" wrapText="1"/>
    </xf>
    <xf numFmtId="185" fontId="72" fillId="0" borderId="0" applyFill="0">
      <alignment vertical="top" wrapText="1"/>
    </xf>
    <xf numFmtId="184" fontId="70" fillId="0" borderId="0" applyFill="0">
      <alignment horizontal="left" vertical="top" wrapText="1"/>
    </xf>
    <xf numFmtId="185" fontId="70" fillId="0" borderId="0" applyFill="0">
      <alignment horizontal="left" vertical="top" wrapText="1"/>
    </xf>
    <xf numFmtId="187" fontId="9"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3" fillId="0" borderId="0" applyFill="0">
      <alignment vertical="center" wrapText="1"/>
    </xf>
    <xf numFmtId="185" fontId="73" fillId="0" borderId="0" applyFill="0">
      <alignment vertical="center" wrapText="1"/>
    </xf>
    <xf numFmtId="184" fontId="74" fillId="0" borderId="0">
      <alignment horizontal="left" vertical="center" wrapText="1"/>
    </xf>
    <xf numFmtId="185" fontId="74" fillId="0" borderId="0">
      <alignment horizontal="left" vertical="center" wrapText="1"/>
    </xf>
    <xf numFmtId="187" fontId="53"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5" fillId="0" borderId="0" applyFill="0">
      <alignment horizontal="center" vertical="center" wrapText="1"/>
    </xf>
    <xf numFmtId="185" fontId="75" fillId="0" borderId="0" applyFill="0">
      <alignment horizontal="center" vertical="center" wrapText="1"/>
    </xf>
    <xf numFmtId="184" fontId="9" fillId="0" borderId="0" applyFill="0">
      <alignment horizontal="center" vertical="center" wrapText="1"/>
    </xf>
    <xf numFmtId="185" fontId="9" fillId="0" borderId="0" applyFill="0">
      <alignment horizontal="center" vertical="center" wrapText="1"/>
    </xf>
    <xf numFmtId="187" fontId="76"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77" fillId="0" borderId="0" applyFill="0">
      <alignment horizontal="center" vertical="center" wrapText="1"/>
    </xf>
    <xf numFmtId="185" fontId="77" fillId="0" borderId="0" applyFill="0">
      <alignment horizontal="center" vertical="center" wrapText="1"/>
    </xf>
    <xf numFmtId="184" fontId="78" fillId="0" borderId="0" applyFill="0">
      <alignment horizontal="center" vertical="center" wrapText="1"/>
    </xf>
    <xf numFmtId="185" fontId="78" fillId="0" borderId="0" applyFill="0">
      <alignment horizontal="center" vertical="center" wrapText="1"/>
    </xf>
    <xf numFmtId="187" fontId="79" fillId="0" borderId="0" applyFill="0"/>
    <xf numFmtId="184" fontId="71" fillId="0" borderId="0" applyNumberFormat="0" applyFont="0" applyAlignment="0">
      <alignment horizontal="center"/>
    </xf>
    <xf numFmtId="185" fontId="71" fillId="0" borderId="0" applyNumberFormat="0" applyFont="0" applyAlignment="0">
      <alignment horizontal="center"/>
    </xf>
    <xf numFmtId="184" fontId="80" fillId="0" borderId="0">
      <alignment horizontal="center" wrapText="1"/>
    </xf>
    <xf numFmtId="185" fontId="80" fillId="0" borderId="0">
      <alignment horizontal="center" wrapText="1"/>
    </xf>
    <xf numFmtId="184" fontId="76" fillId="0" borderId="0" applyFill="0">
      <alignment horizontal="center" wrapText="1"/>
    </xf>
    <xf numFmtId="185" fontId="76" fillId="0" borderId="0" applyFill="0">
      <alignment horizontal="center" wrapText="1"/>
    </xf>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32"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9"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32"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188" fontId="9" fillId="0" borderId="0" applyFill="0" applyBorder="0" applyAlignment="0"/>
    <xf numFmtId="0" fontId="81" fillId="93" borderId="27" applyNumberFormat="0" applyAlignment="0" applyProtection="0"/>
    <xf numFmtId="184" fontId="82" fillId="56" borderId="27" applyNumberFormat="0" applyAlignment="0" applyProtection="0"/>
    <xf numFmtId="0" fontId="47" fillId="14" borderId="19" applyNumberFormat="0" applyAlignment="0" applyProtection="0"/>
    <xf numFmtId="184" fontId="82" fillId="56" borderId="27" applyNumberFormat="0" applyAlignment="0" applyProtection="0"/>
    <xf numFmtId="185" fontId="81" fillId="93" borderId="27"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32" fillId="56" borderId="27" applyNumberFormat="0" applyAlignment="0" applyProtection="0"/>
    <xf numFmtId="184" fontId="84" fillId="56" borderId="27" applyNumberFormat="0" applyAlignment="0" applyProtection="0"/>
    <xf numFmtId="184" fontId="84" fillId="56" borderId="27" applyNumberFormat="0" applyAlignment="0" applyProtection="0"/>
    <xf numFmtId="186" fontId="47" fillId="14" borderId="19" applyNumberFormat="0" applyAlignment="0" applyProtection="0"/>
    <xf numFmtId="0" fontId="83" fillId="94" borderId="28" applyNumberFormat="0" applyAlignment="0" applyProtection="0"/>
    <xf numFmtId="0" fontId="32" fillId="56" borderId="27" applyNumberFormat="0" applyAlignment="0" applyProtection="0"/>
    <xf numFmtId="0" fontId="85" fillId="47" borderId="19" applyNumberFormat="0" applyAlignment="0" applyProtection="0"/>
    <xf numFmtId="0" fontId="85" fillId="47" borderId="19" applyNumberFormat="0" applyAlignment="0" applyProtection="0"/>
    <xf numFmtId="0" fontId="86" fillId="14" borderId="19" applyNumberFormat="0" applyAlignment="0" applyProtection="0"/>
    <xf numFmtId="186" fontId="47" fillId="14" borderId="19"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83" fillId="94" borderId="28" applyNumberFormat="0" applyAlignment="0" applyProtection="0"/>
    <xf numFmtId="0" fontId="32" fillId="56" borderId="27" applyNumberFormat="0" applyAlignment="0" applyProtection="0"/>
    <xf numFmtId="0" fontId="83" fillId="94" borderId="28" applyNumberFormat="0" applyAlignment="0" applyProtection="0"/>
    <xf numFmtId="0" fontId="83" fillId="94" borderId="28" applyNumberFormat="0" applyAlignment="0" applyProtection="0"/>
    <xf numFmtId="0" fontId="83" fillId="94" borderId="28" applyNumberFormat="0" applyAlignment="0" applyProtection="0"/>
    <xf numFmtId="0" fontId="83" fillId="94" borderId="28" applyNumberFormat="0" applyAlignment="0" applyProtection="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7" fillId="0" borderId="0"/>
    <xf numFmtId="184" fontId="87" fillId="0" borderId="0"/>
    <xf numFmtId="184" fontId="87" fillId="0" borderId="0"/>
    <xf numFmtId="184" fontId="87" fillId="0" borderId="0"/>
    <xf numFmtId="184" fontId="87" fillId="0" borderId="0"/>
    <xf numFmtId="184" fontId="9" fillId="0" borderId="0"/>
    <xf numFmtId="186" fontId="87" fillId="0" borderId="0"/>
    <xf numFmtId="184" fontId="87" fillId="0" borderId="0"/>
    <xf numFmtId="184" fontId="87" fillId="0" borderId="0"/>
    <xf numFmtId="184" fontId="87" fillId="0" borderId="0"/>
    <xf numFmtId="184" fontId="87" fillId="0" borderId="0"/>
    <xf numFmtId="184" fontId="87" fillId="0" borderId="0"/>
    <xf numFmtId="184" fontId="87" fillId="0" borderId="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32" fillId="95" borderId="29" applyNumberFormat="0" applyAlignment="0" applyProtection="0"/>
    <xf numFmtId="184" fontId="88" fillId="95" borderId="29" applyNumberFormat="0" applyAlignment="0" applyProtection="0"/>
    <xf numFmtId="184" fontId="88" fillId="95" borderId="29" applyNumberFormat="0" applyAlignment="0" applyProtection="0"/>
    <xf numFmtId="186" fontId="1" fillId="15" borderId="22" applyNumberFormat="0" applyAlignment="0" applyProtection="0"/>
    <xf numFmtId="0" fontId="88" fillId="84" borderId="29" applyNumberFormat="0" applyAlignment="0" applyProtection="0"/>
    <xf numFmtId="0" fontId="32" fillId="95" borderId="29" applyNumberFormat="0" applyAlignment="0" applyProtection="0"/>
    <xf numFmtId="186" fontId="1" fillId="15" borderId="22" applyNumberFormat="0" applyAlignment="0" applyProtection="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32" fillId="95" borderId="29" applyNumberFormat="0" applyAlignment="0" applyProtection="0"/>
    <xf numFmtId="0" fontId="88" fillId="84" borderId="29" applyNumberFormat="0" applyAlignment="0" applyProtection="0"/>
    <xf numFmtId="0" fontId="88" fillId="84" borderId="29" applyNumberFormat="0" applyAlignment="0" applyProtection="0"/>
    <xf numFmtId="0" fontId="88" fillId="84" borderId="29" applyNumberFormat="0" applyAlignment="0" applyProtection="0"/>
    <xf numFmtId="0" fontId="88" fillId="84" borderId="29" applyNumberFormat="0" applyAlignment="0" applyProtection="0"/>
    <xf numFmtId="0" fontId="66" fillId="0" borderId="30" applyNumberFormat="0" applyFill="0" applyAlignment="0" applyProtection="0"/>
    <xf numFmtId="0" fontId="32" fillId="0" borderId="3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184" fontId="89" fillId="0" borderId="31" applyNumberFormat="0" applyFill="0" applyAlignment="0" applyProtection="0"/>
    <xf numFmtId="184" fontId="89" fillId="0" borderId="31" applyNumberFormat="0" applyFill="0" applyAlignment="0" applyProtection="0"/>
    <xf numFmtId="186" fontId="48" fillId="0" borderId="2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90" fillId="0" borderId="32" applyNumberFormat="0" applyFill="0" applyAlignment="0" applyProtection="0"/>
    <xf numFmtId="0" fontId="90" fillId="0" borderId="32" applyNumberFormat="0" applyFill="0" applyAlignment="0" applyProtection="0"/>
    <xf numFmtId="0" fontId="91" fillId="0" borderId="21" applyNumberFormat="0" applyFill="0" applyAlignment="0" applyProtection="0"/>
    <xf numFmtId="186" fontId="48" fillId="0" borderId="21"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48" fillId="0" borderId="2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32" fillId="0" borderId="31"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66" fillId="0" borderId="30" applyNumberFormat="0" applyFill="0" applyAlignment="0" applyProtection="0"/>
    <xf numFmtId="0" fontId="88" fillId="76" borderId="29" applyNumberFormat="0" applyAlignment="0" applyProtection="0"/>
    <xf numFmtId="184" fontId="93" fillId="95" borderId="29" applyNumberFormat="0" applyAlignment="0" applyProtection="0"/>
    <xf numFmtId="185" fontId="88" fillId="76" borderId="29" applyNumberFormat="0" applyAlignment="0" applyProtection="0"/>
    <xf numFmtId="43" fontId="11" fillId="0" borderId="0" applyFont="0" applyFill="0" applyBorder="0" applyAlignment="0" applyProtection="0"/>
    <xf numFmtId="184" fontId="94" fillId="0" borderId="0"/>
    <xf numFmtId="185" fontId="94" fillId="0" borderId="0"/>
    <xf numFmtId="0" fontId="95" fillId="0" borderId="0"/>
    <xf numFmtId="0" fontId="32" fillId="0" borderId="0"/>
    <xf numFmtId="0" fontId="94" fillId="0" borderId="0"/>
    <xf numFmtId="0" fontId="32" fillId="0" borderId="0"/>
    <xf numFmtId="184" fontId="94" fillId="0" borderId="0"/>
    <xf numFmtId="185" fontId="94" fillId="0" borderId="0"/>
    <xf numFmtId="0" fontId="94" fillId="0" borderId="0"/>
    <xf numFmtId="0" fontId="32" fillId="0" borderId="0"/>
    <xf numFmtId="0" fontId="96" fillId="0" borderId="0"/>
    <xf numFmtId="0" fontId="97" fillId="0" borderId="0"/>
    <xf numFmtId="0" fontId="98" fillId="0" borderId="0" applyNumberFormat="0" applyAlignment="0">
      <alignment horizontal="left"/>
    </xf>
    <xf numFmtId="0" fontId="99" fillId="0" borderId="0" applyNumberFormat="0" applyAlignment="0">
      <alignment horizontal="left"/>
    </xf>
    <xf numFmtId="0" fontId="100" fillId="0" borderId="0" applyNumberFormat="0" applyAlignment="0">
      <alignment horizontal="left"/>
    </xf>
    <xf numFmtId="0" fontId="10" fillId="0" borderId="0" applyNumberFormat="0" applyAlignment="0"/>
    <xf numFmtId="0" fontId="101" fillId="0" borderId="0" applyNumberFormat="0" applyAlignment="0"/>
    <xf numFmtId="179" fontId="102" fillId="0" borderId="0"/>
    <xf numFmtId="179" fontId="103" fillId="0" borderId="0"/>
    <xf numFmtId="165" fontId="11" fillId="0" borderId="0" applyFont="0" applyFill="0" applyBorder="0" applyAlignment="0" applyProtection="0"/>
    <xf numFmtId="44" fontId="9" fillId="0" borderId="0" applyFont="0" applyFill="0" applyBorder="0" applyAlignment="0" applyProtection="0"/>
    <xf numFmtId="0" fontId="104" fillId="0" borderId="0">
      <protection locked="0"/>
    </xf>
    <xf numFmtId="0" fontId="32" fillId="0" borderId="0">
      <protection locked="0"/>
    </xf>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105" fillId="96"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98"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99" borderId="0" applyNumberFormat="0" applyBorder="0" applyAlignment="0" applyProtection="0"/>
    <xf numFmtId="0" fontId="105" fillId="100" borderId="0" applyNumberFormat="0" applyBorder="0" applyAlignment="0" applyProtection="0"/>
    <xf numFmtId="185" fontId="105" fillId="100" borderId="0" applyNumberFormat="0" applyBorder="0" applyAlignment="0" applyProtection="0"/>
    <xf numFmtId="192" fontId="106" fillId="0" borderId="0">
      <protection locked="0"/>
    </xf>
    <xf numFmtId="192" fontId="32" fillId="0" borderId="0">
      <protection locked="0"/>
    </xf>
    <xf numFmtId="192" fontId="106" fillId="0" borderId="0">
      <protection locked="0"/>
    </xf>
    <xf numFmtId="192" fontId="32" fillId="0" borderId="0">
      <protection locked="0"/>
    </xf>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184" fontId="108" fillId="0" borderId="0" applyNumberFormat="0" applyFill="0" applyBorder="0" applyAlignment="0" applyProtection="0"/>
    <xf numFmtId="184" fontId="108" fillId="0" borderId="0" applyNumberFormat="0" applyFill="0" applyBorder="0" applyAlignment="0" applyProtection="0"/>
    <xf numFmtId="186"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186"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2" fillId="0" borderId="0" applyNumberFormat="0" applyFill="0" applyBorder="0" applyAlignment="0" applyProtection="0"/>
    <xf numFmtId="0" fontId="107" fillId="0" borderId="0" applyNumberFormat="0" applyFill="0" applyBorder="0" applyAlignment="0" applyProtection="0"/>
    <xf numFmtId="0" fontId="32"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184" fontId="61" fillId="70" borderId="0" applyNumberFormat="0" applyBorder="0" applyAlignment="0" applyProtection="0"/>
    <xf numFmtId="184" fontId="61" fillId="70" borderId="0" applyNumberFormat="0" applyBorder="0" applyAlignment="0" applyProtection="0"/>
    <xf numFmtId="186" fontId="38" fillId="17"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2" fillId="61" borderId="0" applyNumberFormat="0" applyBorder="0" applyAlignment="0" applyProtection="0"/>
    <xf numFmtId="0" fontId="62" fillId="61" borderId="0" applyNumberFormat="0" applyBorder="0" applyAlignment="0" applyProtection="0"/>
    <xf numFmtId="0" fontId="62" fillId="17" borderId="0" applyNumberFormat="0" applyBorder="0" applyAlignment="0" applyProtection="0"/>
    <xf numFmtId="186" fontId="38" fillId="17"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32" fillId="70"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184" fontId="61" fillId="77" borderId="0" applyNumberFormat="0" applyBorder="0" applyAlignment="0" applyProtection="0"/>
    <xf numFmtId="184" fontId="61" fillId="77" borderId="0" applyNumberFormat="0" applyBorder="0" applyAlignment="0" applyProtection="0"/>
    <xf numFmtId="186" fontId="38" fillId="21"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186" fontId="38" fillId="21"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32" fillId="77"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71"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184" fontId="61" fillId="54" borderId="0" applyNumberFormat="0" applyBorder="0" applyAlignment="0" applyProtection="0"/>
    <xf numFmtId="184" fontId="61" fillId="54" borderId="0" applyNumberFormat="0" applyBorder="0" applyAlignment="0" applyProtection="0"/>
    <xf numFmtId="186" fontId="38" fillId="25"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186" fontId="38" fillId="25"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32" fillId="54"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2"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184" fontId="61" fillId="60" borderId="0" applyNumberFormat="0" applyBorder="0" applyAlignment="0" applyProtection="0"/>
    <xf numFmtId="184" fontId="61" fillId="60" borderId="0" applyNumberFormat="0" applyBorder="0" applyAlignment="0" applyProtection="0"/>
    <xf numFmtId="186" fontId="38" fillId="29"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2" fillId="101" borderId="0" applyNumberFormat="0" applyBorder="0" applyAlignment="0" applyProtection="0"/>
    <xf numFmtId="0" fontId="62" fillId="101" borderId="0" applyNumberFormat="0" applyBorder="0" applyAlignment="0" applyProtection="0"/>
    <xf numFmtId="0" fontId="62" fillId="29" borderId="0" applyNumberFormat="0" applyBorder="0" applyAlignment="0" applyProtection="0"/>
    <xf numFmtId="186" fontId="38" fillId="29"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32" fillId="60"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84"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184" fontId="61" fillId="61" borderId="0" applyNumberFormat="0" applyBorder="0" applyAlignment="0" applyProtection="0"/>
    <xf numFmtId="184" fontId="61" fillId="61" borderId="0" applyNumberFormat="0" applyBorder="0" applyAlignment="0" applyProtection="0"/>
    <xf numFmtId="186" fontId="38" fillId="33"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186" fontId="38" fillId="33"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32" fillId="61"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184" fontId="61" fillId="90" borderId="0" applyNumberFormat="0" applyBorder="0" applyAlignment="0" applyProtection="0"/>
    <xf numFmtId="184" fontId="61" fillId="90" borderId="0" applyNumberFormat="0" applyBorder="0" applyAlignment="0" applyProtection="0"/>
    <xf numFmtId="186" fontId="38" fillId="37"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2" fillId="57" borderId="0" applyNumberFormat="0" applyBorder="0" applyAlignment="0" applyProtection="0"/>
    <xf numFmtId="0" fontId="62" fillId="57" borderId="0" applyNumberFormat="0" applyBorder="0" applyAlignment="0" applyProtection="0"/>
    <xf numFmtId="0" fontId="62" fillId="37" borderId="0" applyNumberFormat="0" applyBorder="0" applyAlignment="0" applyProtection="0"/>
    <xf numFmtId="186" fontId="38" fillId="37"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32" fillId="90"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61" fillId="91" borderId="0" applyNumberFormat="0" applyBorder="0" applyAlignment="0" applyProtection="0"/>
    <xf numFmtId="0" fontId="111" fillId="0" borderId="0" applyNumberFormat="0" applyAlignment="0">
      <alignment horizontal="left"/>
    </xf>
    <xf numFmtId="0" fontId="32" fillId="0" borderId="0" applyNumberFormat="0" applyAlignment="0">
      <alignment horizontal="left"/>
    </xf>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32" fillId="51" borderId="27" applyNumberFormat="0" applyAlignment="0" applyProtection="0"/>
    <xf numFmtId="184" fontId="113" fillId="51" borderId="27" applyNumberFormat="0" applyAlignment="0" applyProtection="0"/>
    <xf numFmtId="184" fontId="113" fillId="51" borderId="27" applyNumberFormat="0" applyAlignment="0" applyProtection="0"/>
    <xf numFmtId="185" fontId="45" fillId="13" borderId="19" applyNumberFormat="0" applyAlignment="0" applyProtection="0"/>
    <xf numFmtId="0" fontId="112" fillId="88" borderId="28" applyNumberFormat="0" applyAlignment="0" applyProtection="0"/>
    <xf numFmtId="0" fontId="32" fillId="51" borderId="27" applyNumberFormat="0" applyAlignment="0" applyProtection="0"/>
    <xf numFmtId="186" fontId="45" fillId="13" borderId="19" applyNumberFormat="0" applyAlignment="0" applyProtection="0"/>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32" fillId="51" borderId="27" applyNumberFormat="0" applyAlignment="0" applyProtection="0"/>
    <xf numFmtId="0" fontId="112" fillId="88" borderId="28" applyNumberFormat="0" applyAlignment="0" applyProtection="0"/>
    <xf numFmtId="0" fontId="112" fillId="88" borderId="28" applyNumberFormat="0" applyAlignment="0" applyProtection="0"/>
    <xf numFmtId="0" fontId="112" fillId="88" borderId="28" applyNumberFormat="0" applyAlignment="0" applyProtection="0"/>
    <xf numFmtId="0" fontId="112" fillId="88" borderId="28" applyNumberFormat="0" applyAlignment="0" applyProtection="0"/>
    <xf numFmtId="184" fontId="114" fillId="0" borderId="0"/>
    <xf numFmtId="185" fontId="114" fillId="0" borderId="0"/>
    <xf numFmtId="193" fontId="9"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5"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9"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84" fontId="87"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4" fontId="32"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4" fontId="32" fillId="0" borderId="0" applyFont="0" applyFill="0" applyBorder="0" applyAlignment="0" applyProtection="0"/>
    <xf numFmtId="194" fontId="63"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93"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25" fillId="0" borderId="0" applyFont="0" applyFill="0" applyBorder="0" applyAlignment="0" applyProtection="0"/>
    <xf numFmtId="184" fontId="9" fillId="0" borderId="0" applyFont="0" applyFill="0" applyBorder="0" applyAlignment="0" applyProtection="0"/>
    <xf numFmtId="184" fontId="11" fillId="0" borderId="0"/>
    <xf numFmtId="185" fontId="11" fillId="0" borderId="0"/>
    <xf numFmtId="0" fontId="115" fillId="0" borderId="0" applyNumberFormat="0" applyFill="0" applyBorder="0" applyAlignment="0" applyProtection="0"/>
    <xf numFmtId="184" fontId="116" fillId="0" borderId="0" applyNumberFormat="0" applyFill="0" applyBorder="0" applyAlignment="0" applyProtection="0"/>
    <xf numFmtId="185" fontId="115" fillId="0" borderId="0" applyNumberFormat="0" applyFill="0" applyBorder="0" applyAlignment="0" applyProtection="0"/>
    <xf numFmtId="1" fontId="104" fillId="0" borderId="0">
      <protection locked="0"/>
    </xf>
    <xf numFmtId="1" fontId="104" fillId="0" borderId="0">
      <protection locked="0"/>
    </xf>
    <xf numFmtId="1" fontId="117" fillId="0" borderId="0">
      <protection locked="0"/>
    </xf>
    <xf numFmtId="1" fontId="104" fillId="0" borderId="0">
      <protection locked="0"/>
    </xf>
    <xf numFmtId="1" fontId="104" fillId="0" borderId="0">
      <protection locked="0"/>
    </xf>
    <xf numFmtId="1" fontId="104" fillId="0" borderId="0">
      <protection locked="0"/>
    </xf>
    <xf numFmtId="1" fontId="117" fillId="0" borderId="0">
      <protection locked="0"/>
    </xf>
    <xf numFmtId="195" fontId="104" fillId="0" borderId="0">
      <protection locked="0"/>
    </xf>
    <xf numFmtId="195" fontId="32" fillId="0" borderId="0">
      <protection locked="0"/>
    </xf>
    <xf numFmtId="196" fontId="104" fillId="0" borderId="0">
      <protection locked="0"/>
    </xf>
    <xf numFmtId="196" fontId="32" fillId="0" borderId="0">
      <protection locked="0"/>
    </xf>
    <xf numFmtId="0" fontId="66" fillId="102" borderId="0" applyNumberFormat="0" applyBorder="0" applyAlignment="0" applyProtection="0"/>
    <xf numFmtId="184" fontId="118" fillId="46" borderId="0" applyNumberFormat="0" applyBorder="0" applyAlignment="0" applyProtection="0"/>
    <xf numFmtId="0" fontId="43" fillId="10" borderId="0" applyNumberFormat="0" applyBorder="0" applyAlignment="0" applyProtection="0"/>
    <xf numFmtId="185" fontId="66" fillId="102"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32"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32"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38" fontId="19" fillId="103" borderId="0" applyNumberFormat="0" applyBorder="0" applyAlignment="0" applyProtection="0"/>
    <xf numFmtId="0" fontId="70" fillId="0" borderId="7" applyNumberFormat="0" applyAlignment="0" applyProtection="0">
      <alignment horizontal="left" vertical="center"/>
    </xf>
    <xf numFmtId="0" fontId="32" fillId="0" borderId="7" applyNumberFormat="0" applyAlignment="0" applyProtection="0">
      <alignment horizontal="left" vertical="center"/>
    </xf>
    <xf numFmtId="0"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5" fontId="70" fillId="0" borderId="10">
      <alignment horizontal="left" vertical="center"/>
    </xf>
    <xf numFmtId="0" fontId="32"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184" fontId="70" fillId="0" borderId="10">
      <alignment horizontal="left" vertical="center"/>
    </xf>
    <xf numFmtId="186" fontId="70" fillId="0" borderId="10">
      <alignment horizontal="left" vertical="center"/>
    </xf>
    <xf numFmtId="0" fontId="119" fillId="0" borderId="33" applyNumberFormat="0" applyFill="0" applyAlignment="0" applyProtection="0"/>
    <xf numFmtId="184" fontId="120" fillId="0" borderId="34"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119" fillId="0" borderId="35" applyNumberFormat="0" applyFill="0" applyAlignment="0" applyProtection="0"/>
    <xf numFmtId="0" fontId="40" fillId="0" borderId="16" applyNumberFormat="0" applyFill="0" applyAlignment="0" applyProtection="0"/>
    <xf numFmtId="185" fontId="119" fillId="0" borderId="33" applyNumberFormat="0" applyFill="0" applyAlignment="0" applyProtection="0"/>
    <xf numFmtId="0" fontId="121" fillId="0" borderId="36" applyNumberFormat="0" applyFill="0" applyAlignment="0" applyProtection="0"/>
    <xf numFmtId="184" fontId="122" fillId="0" borderId="36"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121" fillId="0" borderId="37" applyNumberFormat="0" applyFill="0" applyAlignment="0" applyProtection="0"/>
    <xf numFmtId="0" fontId="41" fillId="0" borderId="17" applyNumberFormat="0" applyFill="0" applyAlignment="0" applyProtection="0"/>
    <xf numFmtId="185" fontId="121" fillId="0" borderId="36" applyNumberFormat="0" applyFill="0" applyAlignment="0" applyProtection="0"/>
    <xf numFmtId="0" fontId="107" fillId="0" borderId="38" applyNumberFormat="0" applyFill="0" applyAlignment="0" applyProtection="0"/>
    <xf numFmtId="184" fontId="123" fillId="0" borderId="39"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107" fillId="0" borderId="40" applyNumberFormat="0" applyFill="0" applyAlignment="0" applyProtection="0"/>
    <xf numFmtId="0" fontId="42" fillId="0" borderId="18" applyNumberFormat="0" applyFill="0" applyAlignment="0" applyProtection="0"/>
    <xf numFmtId="184" fontId="123" fillId="0" borderId="39" applyNumberFormat="0" applyFill="0" applyAlignment="0" applyProtection="0"/>
    <xf numFmtId="185" fontId="107" fillId="0" borderId="38" applyNumberFormat="0" applyFill="0" applyAlignment="0" applyProtection="0"/>
    <xf numFmtId="0" fontId="107" fillId="0" borderId="0" applyNumberFormat="0" applyFill="0" applyBorder="0" applyAlignment="0" applyProtection="0"/>
    <xf numFmtId="184" fontId="123"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42" fillId="0" borderId="0" applyNumberFormat="0" applyFill="0" applyBorder="0" applyAlignment="0" applyProtection="0"/>
    <xf numFmtId="185" fontId="107" fillId="0" borderId="0" applyNumberFormat="0" applyFill="0" applyBorder="0" applyAlignment="0" applyProtection="0"/>
    <xf numFmtId="184" fontId="124"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5" fillId="0" borderId="0" applyNumberFormat="0" applyFill="0" applyBorder="0" applyAlignment="0" applyProtection="0">
      <alignment vertical="top"/>
      <protection locked="0"/>
    </xf>
    <xf numFmtId="184" fontId="126" fillId="0" borderId="0" applyNumberFormat="0" applyFill="0" applyBorder="0" applyAlignment="0" applyProtection="0">
      <alignment vertical="top"/>
      <protection locked="0"/>
    </xf>
    <xf numFmtId="184" fontId="124" fillId="0" borderId="0" applyNumberFormat="0" applyFill="0" applyBorder="0" applyAlignment="0" applyProtection="0">
      <alignment vertical="top"/>
      <protection locked="0"/>
    </xf>
    <xf numFmtId="184" fontId="124" fillId="0" borderId="0" applyNumberFormat="0" applyFill="0" applyBorder="0" applyAlignment="0" applyProtection="0">
      <alignment vertical="top"/>
      <protection locked="0"/>
    </xf>
    <xf numFmtId="184" fontId="124" fillId="0" borderId="0" applyNumberFormat="0" applyFill="0" applyBorder="0" applyAlignment="0" applyProtection="0">
      <alignment vertical="top"/>
      <protection locked="0"/>
    </xf>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184" fontId="128" fillId="44" borderId="0" applyNumberFormat="0" applyBorder="0" applyAlignment="0" applyProtection="0"/>
    <xf numFmtId="184" fontId="128" fillId="44" borderId="0" applyNumberFormat="0" applyBorder="0" applyAlignment="0" applyProtection="0"/>
    <xf numFmtId="186" fontId="44" fillId="11"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9" fillId="48" borderId="0" applyNumberFormat="0" applyBorder="0" applyAlignment="0" applyProtection="0"/>
    <xf numFmtId="0" fontId="129" fillId="48" borderId="0" applyNumberFormat="0" applyBorder="0" applyAlignment="0" applyProtection="0"/>
    <xf numFmtId="0" fontId="129" fillId="11" borderId="0" applyNumberFormat="0" applyBorder="0" applyAlignment="0" applyProtection="0"/>
    <xf numFmtId="186" fontId="44" fillId="11"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32" fillId="44"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27" fillId="87" borderId="0" applyNumberFormat="0" applyBorder="0" applyAlignment="0" applyProtection="0"/>
    <xf numFmtId="0" fontId="112" fillId="88" borderId="27" applyNumberFormat="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32"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32"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0" fontId="19" fillId="104" borderId="41" applyNumberFormat="0" applyBorder="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4" fontId="130" fillId="51" borderId="27" applyNumberFormat="0" applyAlignment="0" applyProtection="0"/>
    <xf numFmtId="184" fontId="130" fillId="51" borderId="27" applyNumberFormat="0" applyAlignment="0" applyProtection="0"/>
    <xf numFmtId="184" fontId="130" fillId="51"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85" fontId="112" fillId="88" borderId="27" applyNumberFormat="0" applyAlignment="0" applyProtection="0"/>
    <xf numFmtId="197" fontId="131" fillId="105" borderId="0"/>
    <xf numFmtId="197" fontId="32" fillId="105" borderId="0"/>
    <xf numFmtId="0" fontId="112" fillId="88" borderId="28" applyNumberFormat="0" applyAlignment="0" applyProtection="0"/>
    <xf numFmtId="0" fontId="92" fillId="0" borderId="32" applyNumberFormat="0" applyFill="0" applyAlignment="0" applyProtection="0"/>
    <xf numFmtId="184" fontId="132" fillId="0" borderId="31"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92" fillId="0" borderId="32" applyNumberFormat="0" applyFill="0" applyAlignment="0" applyProtection="0"/>
    <xf numFmtId="0" fontId="48" fillId="0" borderId="21" applyNumberFormat="0" applyFill="0" applyAlignment="0" applyProtection="0"/>
    <xf numFmtId="185" fontId="92" fillId="0" borderId="32" applyNumberFormat="0" applyFill="0" applyAlignment="0" applyProtection="0"/>
    <xf numFmtId="197" fontId="133" fillId="106" borderId="0"/>
    <xf numFmtId="197" fontId="32" fillId="106" borderId="0"/>
    <xf numFmtId="181" fontId="9" fillId="0" borderId="0" applyFont="0" applyFill="0" applyBorder="0" applyAlignment="0" applyProtection="0"/>
    <xf numFmtId="181" fontId="32" fillId="0" borderId="0" applyFont="0" applyFill="0" applyBorder="0" applyAlignment="0" applyProtection="0"/>
    <xf numFmtId="41" fontId="9" fillId="0" borderId="0" applyFont="0" applyFill="0" applyBorder="0" applyAlignment="0" applyProtection="0"/>
    <xf numFmtId="181" fontId="9"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81" fontId="32" fillId="0" borderId="0" applyFont="0" applyFill="0" applyBorder="0" applyAlignment="0" applyProtection="0"/>
    <xf numFmtId="170" fontId="8"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43"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8"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8" fontId="1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170" fontId="9"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201"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98" fontId="13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0" fontId="134" fillId="0" borderId="0" applyFont="0" applyFill="0" applyBorder="0" applyAlignment="0" applyProtection="0"/>
    <xf numFmtId="17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43" fontId="53"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53"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13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8" fillId="0" borderId="0" applyFont="0" applyFill="0" applyBorder="0" applyAlignment="0" applyProtection="0"/>
    <xf numFmtId="170" fontId="8"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91"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43"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86"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203" fontId="5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02"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203" fontId="53"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18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84"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2"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203" fontId="53" fillId="0" borderId="0" applyFont="0" applyFill="0" applyBorder="0" applyAlignment="0" applyProtection="0"/>
    <xf numFmtId="191"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8"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43" fontId="25" fillId="0" borderId="0" applyFont="0" applyFill="0" applyBorder="0" applyAlignment="0" applyProtection="0"/>
    <xf numFmtId="202" fontId="25" fillId="0" borderId="0" applyFont="0" applyFill="0" applyBorder="0" applyAlignment="0" applyProtection="0"/>
    <xf numFmtId="170" fontId="9" fillId="0" borderId="0" applyFont="0" applyFill="0" applyBorder="0" applyAlignment="0" applyProtection="0"/>
    <xf numFmtId="43"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4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8"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9" fillId="0" borderId="0" applyFont="0" applyFill="0" applyBorder="0" applyAlignment="0" applyProtection="0"/>
    <xf numFmtId="170" fontId="8"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43"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73" fontId="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98" fontId="134"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9"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98" fontId="134" fillId="0" borderId="0" applyFont="0" applyFill="0" applyBorder="0" applyAlignment="0" applyProtection="0"/>
    <xf numFmtId="170" fontId="29" fillId="0" borderId="0" applyFont="0" applyFill="0" applyBorder="0" applyAlignment="0" applyProtection="0"/>
    <xf numFmtId="184" fontId="9" fillId="0" borderId="0"/>
    <xf numFmtId="170" fontId="56" fillId="0" borderId="0" applyFont="0" applyFill="0" applyBorder="0" applyAlignment="0" applyProtection="0"/>
    <xf numFmtId="170" fontId="29" fillId="0" borderId="0" applyFont="0" applyFill="0" applyBorder="0" applyAlignment="0" applyProtection="0"/>
    <xf numFmtId="184" fontId="9" fillId="0" borderId="0"/>
    <xf numFmtId="184" fontId="9" fillId="0" borderId="0"/>
    <xf numFmtId="170" fontId="56" fillId="0" borderId="0" applyFont="0" applyFill="0" applyBorder="0" applyAlignment="0" applyProtection="0"/>
    <xf numFmtId="184" fontId="9" fillId="0" borderId="0"/>
    <xf numFmtId="184" fontId="9" fillId="0" borderId="0"/>
    <xf numFmtId="184" fontId="9" fillId="0" borderId="0"/>
    <xf numFmtId="184" fontId="9" fillId="0" borderId="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69" fontId="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84" fontId="9" fillId="0" borderId="0"/>
    <xf numFmtId="198" fontId="134" fillId="0" borderId="0" applyFont="0" applyFill="0" applyBorder="0" applyAlignment="0" applyProtection="0"/>
    <xf numFmtId="170" fontId="2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70" fontId="29"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98" fontId="134" fillId="0" borderId="0" applyFont="0" applyFill="0" applyBorder="0" applyAlignment="0" applyProtection="0"/>
    <xf numFmtId="184" fontId="9" fillId="0" borderId="0"/>
    <xf numFmtId="198" fontId="134" fillId="0" borderId="0" applyFon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70" fontId="56"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5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198" fontId="13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98" fontId="134"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98"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43" fontId="134"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34"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11"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70" fontId="32" fillId="0" borderId="0" applyFont="0" applyFill="0" applyBorder="0" applyAlignment="0" applyProtection="0"/>
    <xf numFmtId="43" fontId="134"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170" fontId="29" fillId="0" borderId="0" applyFont="0" applyFill="0" applyBorder="0" applyAlignment="0" applyProtection="0"/>
    <xf numFmtId="201" fontId="9" fillId="0" borderId="0" applyFont="0" applyFill="0" applyBorder="0" applyAlignment="0" applyProtection="0"/>
    <xf numFmtId="170" fontId="56" fillId="0" borderId="0" applyFont="0" applyFill="0" applyBorder="0" applyAlignment="0" applyProtection="0"/>
    <xf numFmtId="170" fontId="2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201" fontId="9" fillId="0" borderId="0" applyFont="0" applyFill="0" applyBorder="0" applyAlignment="0" applyProtection="0"/>
    <xf numFmtId="198" fontId="134"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9"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0" fontId="32" fillId="0" borderId="0" applyFont="0" applyFill="0" applyBorder="0" applyAlignment="0" applyProtection="0"/>
    <xf numFmtId="43"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8" fontId="134"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11"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70" fontId="32" fillId="0" borderId="0" applyFont="0" applyFill="0" applyBorder="0" applyAlignment="0" applyProtection="0"/>
    <xf numFmtId="198" fontId="134"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206" fontId="9" fillId="0" borderId="0" applyFont="0" applyFill="0" applyBorder="0" applyAlignment="0" applyProtection="0"/>
    <xf numFmtId="38" fontId="9" fillId="0" borderId="0" applyFont="0" applyFill="0" applyBorder="0" applyAlignment="0" applyProtection="0"/>
    <xf numFmtId="207" fontId="9" fillId="0" borderId="0" applyFont="0" applyFill="0" applyBorder="0" applyAlignment="0" applyProtection="0"/>
    <xf numFmtId="208" fontId="9" fillId="0" borderId="0" applyFont="0" applyFill="0" applyBorder="0" applyAlignment="0" applyProtection="0"/>
    <xf numFmtId="182" fontId="9" fillId="0" borderId="0" applyFont="0" applyFill="0" applyBorder="0" applyAlignment="0" applyProtection="0"/>
    <xf numFmtId="208" fontId="53" fillId="0" borderId="0" applyFont="0" applyFill="0" applyBorder="0" applyAlignment="0" applyProtection="0"/>
    <xf numFmtId="182" fontId="11" fillId="0" borderId="0" applyFont="0" applyFill="0" applyBorder="0" applyAlignment="0" applyProtection="0"/>
    <xf numFmtId="208" fontId="53" fillId="0" borderId="0" applyFont="0" applyFill="0" applyBorder="0" applyAlignment="0" applyProtection="0"/>
    <xf numFmtId="182" fontId="8" fillId="0" borderId="0" applyFont="0" applyFill="0" applyBorder="0" applyAlignment="0" applyProtection="0"/>
    <xf numFmtId="183" fontId="9" fillId="0" borderId="0" applyFont="0" applyFill="0" applyBorder="0" applyAlignment="0" applyProtection="0"/>
    <xf numFmtId="182" fontId="56" fillId="0" borderId="0" applyFont="0" applyFill="0" applyBorder="0" applyAlignment="0" applyProtection="0"/>
    <xf numFmtId="209" fontId="9" fillId="0" borderId="0" applyFont="0" applyFill="0" applyBorder="0" applyAlignment="0" applyProtection="0"/>
    <xf numFmtId="40" fontId="9" fillId="0" borderId="0" applyFont="0" applyFill="0" applyBorder="0" applyAlignment="0" applyProtection="0"/>
    <xf numFmtId="210" fontId="104" fillId="0" borderId="0">
      <protection locked="0"/>
    </xf>
    <xf numFmtId="210" fontId="32" fillId="0" borderId="0">
      <protection locked="0"/>
    </xf>
    <xf numFmtId="0" fontId="66" fillId="88" borderId="0" applyNumberFormat="0" applyBorder="0" applyAlignment="0" applyProtection="0"/>
    <xf numFmtId="0" fontId="32" fillId="107" borderId="0" applyNumberFormat="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184" fontId="136" fillId="107" borderId="0" applyNumberFormat="0" applyBorder="0" applyAlignment="0" applyProtection="0"/>
    <xf numFmtId="0" fontId="52" fillId="12" borderId="0" applyNumberFormat="0" applyBorder="0" applyAlignment="0" applyProtection="0"/>
    <xf numFmtId="184" fontId="136" fillId="107" borderId="0" applyNumberFormat="0" applyBorder="0" applyAlignment="0" applyProtection="0"/>
    <xf numFmtId="185" fontId="136" fillId="107"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186" fontId="52" fillId="12" borderId="0" applyNumberFormat="0" applyBorder="0" applyAlignment="0" applyProtection="0"/>
    <xf numFmtId="0" fontId="137" fillId="51" borderId="0" applyNumberFormat="0" applyBorder="0" applyAlignment="0" applyProtection="0"/>
    <xf numFmtId="0" fontId="137" fillId="51" borderId="0" applyNumberFormat="0" applyBorder="0" applyAlignment="0" applyProtection="0"/>
    <xf numFmtId="0" fontId="137" fillId="12"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0" fontId="66" fillId="88" borderId="0" applyNumberFormat="0" applyBorder="0" applyAlignment="0" applyProtection="0"/>
    <xf numFmtId="0" fontId="32" fillId="107"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0" fontId="66" fillId="88" borderId="0" applyNumberFormat="0" applyBorder="0" applyAlignment="0" applyProtection="0"/>
    <xf numFmtId="37" fontId="138"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32"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9" fillId="0" borderId="0"/>
    <xf numFmtId="211" fontId="32" fillId="0" borderId="0"/>
    <xf numFmtId="211" fontId="9" fillId="0" borderId="0"/>
    <xf numFmtId="211" fontId="9" fillId="0" borderId="0"/>
    <xf numFmtId="211" fontId="9" fillId="0" borderId="0"/>
    <xf numFmtId="211" fontId="9"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6" fontId="39" fillId="0" borderId="0"/>
    <xf numFmtId="0" fontId="8" fillId="0" borderId="0"/>
    <xf numFmtId="0" fontId="32" fillId="0" borderId="0"/>
    <xf numFmtId="0" fontId="8" fillId="0" borderId="0"/>
    <xf numFmtId="0" fontId="8" fillId="0" borderId="0"/>
    <xf numFmtId="0" fontId="8" fillId="0" borderId="0"/>
    <xf numFmtId="0" fontId="32" fillId="0" borderId="0"/>
    <xf numFmtId="184" fontId="9" fillId="0" borderId="0" applyProtection="0">
      <protection locked="0"/>
    </xf>
    <xf numFmtId="186" fontId="39" fillId="0" borderId="0"/>
    <xf numFmtId="0" fontId="32" fillId="0" borderId="0"/>
    <xf numFmtId="184" fontId="9" fillId="0" borderId="0" applyProtection="0">
      <protection locked="0"/>
    </xf>
    <xf numFmtId="186" fontId="39"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184" fontId="9" fillId="0" borderId="0" applyProtection="0">
      <protection locked="0"/>
    </xf>
    <xf numFmtId="184" fontId="8" fillId="0" borderId="0"/>
    <xf numFmtId="184" fontId="8" fillId="0" borderId="0"/>
    <xf numFmtId="184" fontId="8" fillId="0" borderId="0"/>
    <xf numFmtId="0" fontId="8" fillId="0" borderId="0"/>
    <xf numFmtId="184" fontId="9" fillId="0" borderId="0" applyProtection="0">
      <protection locked="0"/>
    </xf>
    <xf numFmtId="185" fontId="8" fillId="0" borderId="0"/>
    <xf numFmtId="184" fontId="11" fillId="0" borderId="0"/>
    <xf numFmtId="184" fontId="8" fillId="0" borderId="0"/>
    <xf numFmtId="0" fontId="8" fillId="0" borderId="0"/>
    <xf numFmtId="184" fontId="9" fillId="0" borderId="0"/>
    <xf numFmtId="184" fontId="9" fillId="0" borderId="0"/>
    <xf numFmtId="185" fontId="8" fillId="0" borderId="0"/>
    <xf numFmtId="184" fontId="11" fillId="0" borderId="0"/>
    <xf numFmtId="184"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0" fontId="8" fillId="0" borderId="0"/>
    <xf numFmtId="0" fontId="8"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0" fontId="8" fillId="0" borderId="0"/>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applyNumberFormat="0" applyFill="0" applyBorder="0" applyAlignment="0" applyProtection="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4" fontId="139" fillId="0" borderId="0"/>
    <xf numFmtId="186" fontId="139" fillId="0" borderId="0"/>
    <xf numFmtId="184" fontId="9" fillId="0" borderId="0"/>
    <xf numFmtId="186" fontId="9" fillId="0" borderId="0"/>
    <xf numFmtId="186" fontId="9" fillId="0" borderId="0"/>
    <xf numFmtId="0" fontId="32" fillId="0" borderId="0"/>
    <xf numFmtId="186"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xf numFmtId="0" fontId="32" fillId="0" borderId="0"/>
    <xf numFmtId="186" fontId="13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6" fontId="139" fillId="0" borderId="0"/>
    <xf numFmtId="0" fontId="32" fillId="0" borderId="0" applyNumberFormat="0" applyFill="0" applyBorder="0" applyAlignment="0" applyProtection="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29" fillId="0" borderId="0"/>
    <xf numFmtId="0" fontId="29" fillId="0" borderId="0"/>
    <xf numFmtId="0" fontId="29" fillId="0" borderId="0"/>
    <xf numFmtId="0" fontId="29" fillId="0" borderId="0"/>
    <xf numFmtId="0" fontId="29"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8"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134"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134"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3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134" fillId="0" borderId="0"/>
    <xf numFmtId="184" fontId="9" fillId="0" borderId="0"/>
    <xf numFmtId="0" fontId="8" fillId="0" borderId="0"/>
    <xf numFmtId="184" fontId="9" fillId="0" borderId="0"/>
    <xf numFmtId="184" fontId="134"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0" fontId="8" fillId="0" borderId="0"/>
    <xf numFmtId="184" fontId="139" fillId="0" borderId="0"/>
    <xf numFmtId="184" fontId="134"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0" fontId="8" fillId="0" borderId="0"/>
    <xf numFmtId="184" fontId="139"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186"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0"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6" fontId="135" fillId="0" borderId="0"/>
    <xf numFmtId="0"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9" fillId="0" borderId="0"/>
    <xf numFmtId="184" fontId="9" fillId="0" borderId="0"/>
    <xf numFmtId="184" fontId="134" fillId="0" borderId="0"/>
    <xf numFmtId="184" fontId="9" fillId="0" borderId="0"/>
    <xf numFmtId="184" fontId="135" fillId="0" borderId="0"/>
    <xf numFmtId="185" fontId="9" fillId="0" borderId="0"/>
    <xf numFmtId="0" fontId="135" fillId="0" borderId="0"/>
    <xf numFmtId="184"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6" fontId="140"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8" fillId="0" borderId="0"/>
    <xf numFmtId="212"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9" fillId="0" borderId="0"/>
    <xf numFmtId="184" fontId="134" fillId="0" borderId="0"/>
    <xf numFmtId="184" fontId="9" fillId="0" borderId="0"/>
    <xf numFmtId="184" fontId="9" fillId="0" borderId="0"/>
    <xf numFmtId="0" fontId="32" fillId="0" borderId="0"/>
    <xf numFmtId="184" fontId="139" fillId="0" borderId="0"/>
    <xf numFmtId="186" fontId="139" fillId="0" borderId="0"/>
    <xf numFmtId="184" fontId="9" fillId="0" borderId="0"/>
    <xf numFmtId="0" fontId="8" fillId="0" borderId="0"/>
    <xf numFmtId="0" fontId="8" fillId="0" borderId="0"/>
    <xf numFmtId="0" fontId="8" fillId="0" borderId="0"/>
    <xf numFmtId="186" fontId="139" fillId="0" borderId="0"/>
    <xf numFmtId="184" fontId="139" fillId="0" borderId="0"/>
    <xf numFmtId="184" fontId="9" fillId="0" borderId="0"/>
    <xf numFmtId="0" fontId="8" fillId="0" borderId="0"/>
    <xf numFmtId="0" fontId="8" fillId="0" borderId="0"/>
    <xf numFmtId="184" fontId="9" fillId="0" borderId="0"/>
    <xf numFmtId="184" fontId="9" fillId="0" borderId="0"/>
    <xf numFmtId="184" fontId="8" fillId="0" borderId="0"/>
    <xf numFmtId="184" fontId="9" fillId="0" borderId="0"/>
    <xf numFmtId="0" fontId="8" fillId="0" borderId="0"/>
    <xf numFmtId="184" fontId="8" fillId="0" borderId="0"/>
    <xf numFmtId="184" fontId="141" fillId="0" borderId="0"/>
    <xf numFmtId="184" fontId="9" fillId="0" borderId="0"/>
    <xf numFmtId="186" fontId="14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184" fontId="9" fillId="0" borderId="0"/>
    <xf numFmtId="184" fontId="8"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0" fontId="19" fillId="108"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34"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9" fillId="0" borderId="0"/>
    <xf numFmtId="186" fontId="9" fillId="0" borderId="0"/>
    <xf numFmtId="184" fontId="9" fillId="0" borderId="0"/>
    <xf numFmtId="184" fontId="134" fillId="0" borderId="0"/>
    <xf numFmtId="185" fontId="9" fillId="0" borderId="0"/>
    <xf numFmtId="0" fontId="32" fillId="0" borderId="0"/>
    <xf numFmtId="184" fontId="9" fillId="0" borderId="0"/>
    <xf numFmtId="186" fontId="9" fillId="0" borderId="0"/>
    <xf numFmtId="0" fontId="32" fillId="0" borderId="0"/>
    <xf numFmtId="0" fontId="32" fillId="0" borderId="0"/>
    <xf numFmtId="0" fontId="32" fillId="0" borderId="0"/>
    <xf numFmtId="0" fontId="32" fillId="0" borderId="0"/>
    <xf numFmtId="0" fontId="32"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9" fillId="0" borderId="0"/>
    <xf numFmtId="0" fontId="8" fillId="0" borderId="0"/>
    <xf numFmtId="184" fontId="8" fillId="0" borderId="0"/>
    <xf numFmtId="184" fontId="53"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8" fillId="0" borderId="0"/>
    <xf numFmtId="0" fontId="8" fillId="0" borderId="0"/>
    <xf numFmtId="184" fontId="26" fillId="0" borderId="0"/>
    <xf numFmtId="0" fontId="26"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134"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5"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26" fillId="0" borderId="0"/>
    <xf numFmtId="0" fontId="26" fillId="0" borderId="0"/>
    <xf numFmtId="184" fontId="140" fillId="0" borderId="0"/>
    <xf numFmtId="0" fontId="140" fillId="0" borderId="0"/>
    <xf numFmtId="184" fontId="9" fillId="0" borderId="0"/>
    <xf numFmtId="0" fontId="9" fillId="0" borderId="0"/>
    <xf numFmtId="184" fontId="135" fillId="0" borderId="0"/>
    <xf numFmtId="185" fontId="9" fillId="0" borderId="0"/>
    <xf numFmtId="0" fontId="135" fillId="0" borderId="0"/>
    <xf numFmtId="0" fontId="19" fillId="108"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134"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184" fontId="9" fillId="0" borderId="0"/>
    <xf numFmtId="185"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184" fontId="11" fillId="0" borderId="0"/>
    <xf numFmtId="185" fontId="9" fillId="0" borderId="0" applyNumberFormat="0" applyFill="0" applyBorder="0" applyAlignment="0" applyProtection="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6" fontId="13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34" fillId="0" borderId="0"/>
    <xf numFmtId="0" fontId="19" fillId="108"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9" fillId="0" borderId="0"/>
    <xf numFmtId="184" fontId="134" fillId="0" borderId="0"/>
    <xf numFmtId="184" fontId="11" fillId="0" borderId="0"/>
    <xf numFmtId="186" fontId="13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4" fillId="0" borderId="0"/>
    <xf numFmtId="184" fontId="11" fillId="0" borderId="0"/>
    <xf numFmtId="0" fontId="8"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3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9" fillId="0" borderId="0" applyProtection="0">
      <protection locked="0"/>
    </xf>
    <xf numFmtId="0" fontId="29" fillId="0" borderId="0"/>
    <xf numFmtId="0" fontId="29" fillId="0" borderId="0"/>
    <xf numFmtId="0" fontId="29" fillId="0" borderId="0"/>
    <xf numFmtId="0" fontId="29" fillId="0" borderId="0"/>
    <xf numFmtId="0" fontId="29"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29"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29" fillId="0" borderId="0"/>
    <xf numFmtId="0" fontId="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6" fontId="13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29" fillId="0" borderId="0"/>
    <xf numFmtId="0" fontId="2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29" fillId="0" borderId="0"/>
    <xf numFmtId="0" fontId="2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29" fillId="0" borderId="0"/>
    <xf numFmtId="0" fontId="29" fillId="0" borderId="0"/>
    <xf numFmtId="0" fontId="29" fillId="0" borderId="0"/>
    <xf numFmtId="0" fontId="2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applyNumberFormat="0" applyFill="0" applyBorder="0" applyAlignment="0" applyProtection="0"/>
    <xf numFmtId="186" fontId="139" fillId="0" borderId="0"/>
    <xf numFmtId="0" fontId="32" fillId="0" borderId="0" applyNumberFormat="0" applyFill="0" applyBorder="0" applyAlignment="0" applyProtection="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32" fillId="0" borderId="0"/>
    <xf numFmtId="186" fontId="139" fillId="0" borderId="0"/>
    <xf numFmtId="0" fontId="25" fillId="0" borderId="0" applyNumberFormat="0" applyFill="0" applyBorder="0" applyAlignment="0" applyProtection="0"/>
    <xf numFmtId="0" fontId="32" fillId="0" borderId="0" applyNumberFormat="0" applyFill="0" applyBorder="0" applyAlignment="0" applyProtection="0"/>
    <xf numFmtId="0" fontId="9" fillId="0" borderId="0"/>
    <xf numFmtId="0" fontId="32" fillId="0" borderId="0" applyNumberFormat="0" applyFill="0" applyBorder="0" applyAlignment="0" applyProtection="0"/>
    <xf numFmtId="0" fontId="9" fillId="0" borderId="0"/>
    <xf numFmtId="186" fontId="8" fillId="0" borderId="0"/>
    <xf numFmtId="0" fontId="9" fillId="0" borderId="0"/>
    <xf numFmtId="186" fontId="8"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184" fontId="134"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53" fillId="0" borderId="0"/>
    <xf numFmtId="184" fontId="8" fillId="0" borderId="0"/>
    <xf numFmtId="184" fontId="53"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8" fillId="0" borderId="0"/>
    <xf numFmtId="184" fontId="53" fillId="0" borderId="0"/>
    <xf numFmtId="184" fontId="53" fillId="0" borderId="0"/>
    <xf numFmtId="0" fontId="9" fillId="0" borderId="0"/>
    <xf numFmtId="184" fontId="53" fillId="0" borderId="0"/>
    <xf numFmtId="184" fontId="53" fillId="0" borderId="0"/>
    <xf numFmtId="184"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53"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53" fillId="0" borderId="0"/>
    <xf numFmtId="184" fontId="9" fillId="0" borderId="0"/>
    <xf numFmtId="184" fontId="9" fillId="0" borderId="0"/>
    <xf numFmtId="184" fontId="9" fillId="0" borderId="0"/>
    <xf numFmtId="184" fontId="9" fillId="0" borderId="0"/>
    <xf numFmtId="185" fontId="8" fillId="0" borderId="0"/>
    <xf numFmtId="0" fontId="32" fillId="0" borderId="0"/>
    <xf numFmtId="184" fontId="53" fillId="0" borderId="0"/>
    <xf numFmtId="184" fontId="9" fillId="0" borderId="0"/>
    <xf numFmtId="185" fontId="8"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0" fontId="8"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0" fontId="140"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212" fontId="8"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53" fillId="0" borderId="0"/>
    <xf numFmtId="0" fontId="8"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53" fillId="0" borderId="0"/>
    <xf numFmtId="184" fontId="9" fillId="0" borderId="0"/>
    <xf numFmtId="184" fontId="9" fillId="0" borderId="0"/>
    <xf numFmtId="184" fontId="53"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34"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4"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184" fontId="134"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9" fillId="0" borderId="0"/>
    <xf numFmtId="0" fontId="9" fillId="0" borderId="0"/>
    <xf numFmtId="184" fontId="139" fillId="0" borderId="0"/>
    <xf numFmtId="186" fontId="13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9" fillId="0" borderId="0" applyProtection="0">
      <protection locked="0"/>
    </xf>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11" fillId="0" borderId="0"/>
    <xf numFmtId="0" fontId="8"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applyProtection="0">
      <protection locked="0"/>
    </xf>
    <xf numFmtId="184" fontId="9" fillId="0" borderId="0"/>
    <xf numFmtId="184" fontId="9" fillId="0" borderId="0" applyProtection="0">
      <protection locked="0"/>
    </xf>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9" fillId="0" borderId="0"/>
    <xf numFmtId="184" fontId="11" fillId="0" borderId="0"/>
    <xf numFmtId="0" fontId="32" fillId="0" borderId="0"/>
    <xf numFmtId="0" fontId="32" fillId="0" borderId="0"/>
    <xf numFmtId="0" fontId="9" fillId="0" borderId="0"/>
    <xf numFmtId="0" fontId="8" fillId="0" borderId="0"/>
    <xf numFmtId="0" fontId="8" fillId="0" borderId="0"/>
    <xf numFmtId="0" fontId="8"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139"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9" fillId="0" borderId="0" applyProtection="0">
      <protection locked="0"/>
    </xf>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39" fillId="0" borderId="0"/>
    <xf numFmtId="0" fontId="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184" fontId="9" fillId="0" borderId="0" applyProtection="0">
      <protection locked="0"/>
    </xf>
    <xf numFmtId="0" fontId="9" fillId="0" borderId="0"/>
    <xf numFmtId="0" fontId="32" fillId="0" borderId="0"/>
    <xf numFmtId="184" fontId="9" fillId="0" borderId="0" applyProtection="0">
      <protection locked="0"/>
    </xf>
    <xf numFmtId="0" fontId="9" fillId="0" borderId="0"/>
    <xf numFmtId="0" fontId="32" fillId="0" borderId="0"/>
    <xf numFmtId="184"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53" fillId="0" borderId="0"/>
    <xf numFmtId="0" fontId="9" fillId="0" borderId="0"/>
    <xf numFmtId="0" fontId="32" fillId="0" borderId="0"/>
    <xf numFmtId="0" fontId="32" fillId="0" borderId="0"/>
    <xf numFmtId="0" fontId="32"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0" fontId="9" fillId="0" borderId="0"/>
    <xf numFmtId="184" fontId="9" fillId="0" borderId="0"/>
    <xf numFmtId="0" fontId="9" fillId="0" borderId="0"/>
    <xf numFmtId="184" fontId="9" fillId="0" borderId="0"/>
    <xf numFmtId="186" fontId="9" fillId="0" borderId="0"/>
    <xf numFmtId="184" fontId="9" fillId="0" borderId="0"/>
    <xf numFmtId="184" fontId="9" fillId="0" borderId="0"/>
    <xf numFmtId="184" fontId="9" fillId="0" borderId="0" applyProtection="0">
      <protection locked="0"/>
    </xf>
    <xf numFmtId="184" fontId="9" fillId="0" borderId="0" applyProtection="0">
      <protection locked="0"/>
    </xf>
    <xf numFmtId="0" fontId="9" fillId="0" borderId="0"/>
    <xf numFmtId="184" fontId="8" fillId="0" borderId="0"/>
    <xf numFmtId="185" fontId="8" fillId="0" borderId="0"/>
    <xf numFmtId="184" fontId="9" fillId="0" borderId="0"/>
    <xf numFmtId="184" fontId="9" fillId="0" borderId="0" applyProtection="0">
      <protection locked="0"/>
    </xf>
    <xf numFmtId="0" fontId="9" fillId="0" borderId="0"/>
    <xf numFmtId="184"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11"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6"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139" fillId="0" borderId="0"/>
    <xf numFmtId="186" fontId="139" fillId="0" borderId="0"/>
    <xf numFmtId="184" fontId="9" fillId="0" borderId="0"/>
    <xf numFmtId="184" fontId="9" fillId="0" borderId="0" applyProtection="0">
      <protection locked="0"/>
    </xf>
    <xf numFmtId="184" fontId="8" fillId="0" borderId="0"/>
    <xf numFmtId="0"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0" fontId="32" fillId="0" borderId="0"/>
    <xf numFmtId="0" fontId="32" fillId="0" borderId="0"/>
    <xf numFmtId="0" fontId="32" fillId="0" borderId="0"/>
    <xf numFmtId="0" fontId="32" fillId="0" borderId="0"/>
    <xf numFmtId="0" fontId="9" fillId="0" borderId="0"/>
    <xf numFmtId="0" fontId="8" fillId="0" borderId="0"/>
    <xf numFmtId="0" fontId="8" fillId="0" borderId="0"/>
    <xf numFmtId="0" fontId="8" fillId="0" borderId="0"/>
    <xf numFmtId="185" fontId="9" fillId="0" borderId="0"/>
    <xf numFmtId="185" fontId="9" fillId="0" borderId="0"/>
    <xf numFmtId="185"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186" fontId="9" fillId="0" borderId="0"/>
    <xf numFmtId="184" fontId="9" fillId="0" borderId="0"/>
    <xf numFmtId="184" fontId="9" fillId="0" borderId="0" applyProtection="0">
      <protection locked="0"/>
    </xf>
    <xf numFmtId="184" fontId="8" fillId="0" borderId="0"/>
    <xf numFmtId="0"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0" fontId="8"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9" fillId="0" borderId="0" applyProtection="0">
      <protection locked="0"/>
    </xf>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8" fillId="0" borderId="0"/>
    <xf numFmtId="184" fontId="9" fillId="0" borderId="0"/>
    <xf numFmtId="184" fontId="9" fillId="0" borderId="0" applyProtection="0">
      <protection locked="0"/>
    </xf>
    <xf numFmtId="184" fontId="8" fillId="0" borderId="0"/>
    <xf numFmtId="0" fontId="9"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184" fontId="9" fillId="0" borderId="0"/>
    <xf numFmtId="184" fontId="8" fillId="0" borderId="0"/>
    <xf numFmtId="0" fontId="9" fillId="0" borderId="0"/>
    <xf numFmtId="0" fontId="32"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8" fillId="0" borderId="0"/>
    <xf numFmtId="0" fontId="9" fillId="0" borderId="0"/>
    <xf numFmtId="0" fontId="32"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applyProtection="0">
      <protection locked="0"/>
    </xf>
    <xf numFmtId="184" fontId="9" fillId="0" borderId="0"/>
    <xf numFmtId="0"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184" fontId="9" fillId="0" borderId="0"/>
    <xf numFmtId="0" fontId="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34" fillId="0" borderId="0"/>
    <xf numFmtId="0" fontId="29" fillId="0" borderId="0"/>
    <xf numFmtId="184" fontId="134" fillId="0" borderId="0"/>
    <xf numFmtId="0" fontId="29" fillId="0" borderId="0"/>
    <xf numFmtId="184" fontId="134" fillId="0" borderId="0"/>
    <xf numFmtId="184" fontId="134" fillId="0" borderId="0"/>
    <xf numFmtId="186" fontId="13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6" fontId="139" fillId="0" borderId="0"/>
    <xf numFmtId="0" fontId="29" fillId="0" borderId="0"/>
    <xf numFmtId="184" fontId="8" fillId="0" borderId="0"/>
    <xf numFmtId="0" fontId="8" fillId="0" borderId="0"/>
    <xf numFmtId="0" fontId="29" fillId="0" borderId="0"/>
    <xf numFmtId="0" fontId="29" fillId="0" borderId="0"/>
    <xf numFmtId="0" fontId="32" fillId="0" borderId="0"/>
    <xf numFmtId="0" fontId="32"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8"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9" fillId="0" borderId="0" applyProtection="0">
      <protection locked="0"/>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0" fontId="26"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4" fontId="9" fillId="0" borderId="0"/>
    <xf numFmtId="184" fontId="9" fillId="0" borderId="0"/>
    <xf numFmtId="184" fontId="9"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186" fontId="8"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9" fillId="0" borderId="0"/>
    <xf numFmtId="185" fontId="142"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applyProtection="0">
      <protection locked="0"/>
    </xf>
    <xf numFmtId="184" fontId="11" fillId="0" borderId="0"/>
    <xf numFmtId="212" fontId="140" fillId="0" borderId="0"/>
    <xf numFmtId="184" fontId="11" fillId="0" borderId="0"/>
    <xf numFmtId="184" fontId="9" fillId="0" borderId="0" applyProtection="0">
      <protection locked="0"/>
    </xf>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84" fontId="11" fillId="0" borderId="0"/>
    <xf numFmtId="184" fontId="11" fillId="0" borderId="0"/>
    <xf numFmtId="184" fontId="11" fillId="0" borderId="0"/>
    <xf numFmtId="184" fontId="9"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184" fontId="11" fillId="0" borderId="0"/>
    <xf numFmtId="0" fontId="32" fillId="0" borderId="0"/>
    <xf numFmtId="186" fontId="139" fillId="0" borderId="0"/>
    <xf numFmtId="0" fontId="29" fillId="0" borderId="0"/>
    <xf numFmtId="0" fontId="29" fillId="0" borderId="0"/>
    <xf numFmtId="0" fontId="29"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9" fillId="0" borderId="0"/>
    <xf numFmtId="0" fontId="32" fillId="0" borderId="0"/>
    <xf numFmtId="0" fontId="29" fillId="0" borderId="0"/>
    <xf numFmtId="0" fontId="32" fillId="0" borderId="0"/>
    <xf numFmtId="0" fontId="32"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32" fillId="0" borderId="0"/>
    <xf numFmtId="186" fontId="139" fillId="0" borderId="0"/>
    <xf numFmtId="184" fontId="139" fillId="0" borderId="0"/>
    <xf numFmtId="186" fontId="139" fillId="0" borderId="0"/>
    <xf numFmtId="184" fontId="8" fillId="0" borderId="0"/>
    <xf numFmtId="186" fontId="8"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9" fillId="0" borderId="0"/>
    <xf numFmtId="0" fontId="32" fillId="0" borderId="0"/>
    <xf numFmtId="0" fontId="29" fillId="0" borderId="0"/>
    <xf numFmtId="186" fontId="139" fillId="0" borderId="0"/>
    <xf numFmtId="0" fontId="29" fillId="0" borderId="0"/>
    <xf numFmtId="0" fontId="29"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xf numFmtId="184" fontId="9" fillId="0" borderId="0" applyProtection="0">
      <protection locked="0"/>
    </xf>
    <xf numFmtId="184" fontId="134" fillId="0" borderId="0"/>
    <xf numFmtId="184" fontId="9" fillId="0" borderId="0" applyProtection="0">
      <protection locked="0"/>
    </xf>
    <xf numFmtId="0" fontId="9" fillId="0" borderId="0"/>
    <xf numFmtId="0" fontId="9" fillId="0" borderId="0"/>
    <xf numFmtId="0" fontId="32" fillId="0" borderId="0"/>
    <xf numFmtId="0" fontId="9" fillId="0" borderId="0"/>
    <xf numFmtId="0" fontId="32" fillId="0" borderId="0"/>
    <xf numFmtId="185" fontId="9" fillId="0" borderId="0" applyProtection="0">
      <protection locked="0"/>
    </xf>
    <xf numFmtId="0" fontId="9" fillId="0" borderId="0"/>
    <xf numFmtId="0" fontId="32" fillId="0" borderId="0"/>
    <xf numFmtId="184" fontId="9" fillId="0" borderId="0" applyProtection="0">
      <protection locked="0"/>
    </xf>
    <xf numFmtId="212"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32" fillId="0" borderId="0"/>
    <xf numFmtId="0" fontId="29" fillId="0" borderId="0"/>
    <xf numFmtId="0" fontId="29" fillId="0" borderId="0"/>
    <xf numFmtId="0" fontId="29" fillId="0" borderId="0"/>
    <xf numFmtId="0" fontId="29" fillId="0" borderId="0"/>
    <xf numFmtId="0" fontId="9" fillId="0" borderId="0"/>
    <xf numFmtId="0" fontId="32" fillId="0" borderId="0"/>
    <xf numFmtId="0" fontId="9" fillId="0" borderId="0"/>
    <xf numFmtId="0" fontId="32" fillId="0" borderId="0"/>
    <xf numFmtId="0" fontId="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32" fillId="0" borderId="0"/>
    <xf numFmtId="186" fontId="139" fillId="0" borderId="0"/>
    <xf numFmtId="184" fontId="139" fillId="0" borderId="0"/>
    <xf numFmtId="186" fontId="139" fillId="0" borderId="0"/>
    <xf numFmtId="184" fontId="11" fillId="35" borderId="12" applyNumberFormat="0" applyFont="0" applyAlignment="0" applyProtection="0"/>
    <xf numFmtId="184" fontId="11" fillId="35" borderId="12" applyNumberFormat="0" applyFont="0" applyAlignment="0" applyProtection="0"/>
    <xf numFmtId="186" fontId="11" fillId="35" borderId="12" applyNumberFormat="0" applyFont="0" applyAlignment="0" applyProtection="0"/>
    <xf numFmtId="186" fontId="11" fillId="35" borderId="12" applyNumberFormat="0" applyFont="0" applyAlignment="0" applyProtection="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184" fontId="8" fillId="0" borderId="0"/>
    <xf numFmtId="185" fontId="9" fillId="0" borderId="0" applyNumberFormat="0" applyFill="0" applyBorder="0" applyAlignment="0" applyProtection="0"/>
    <xf numFmtId="0" fontId="9" fillId="0" borderId="0"/>
    <xf numFmtId="0" fontId="32" fillId="0" borderId="0"/>
    <xf numFmtId="0" fontId="9" fillId="0" borderId="0"/>
    <xf numFmtId="0" fontId="9" fillId="0" borderId="0"/>
    <xf numFmtId="0" fontId="32" fillId="0" borderId="0"/>
    <xf numFmtId="212" fontId="9" fillId="0" borderId="0"/>
    <xf numFmtId="0" fontId="9" fillId="0" borderId="0"/>
    <xf numFmtId="0" fontId="32" fillId="0" borderId="0"/>
    <xf numFmtId="184" fontId="9" fillId="0" borderId="0" applyProtection="0">
      <protection locked="0"/>
    </xf>
    <xf numFmtId="0" fontId="32" fillId="0" borderId="0"/>
    <xf numFmtId="184" fontId="8" fillId="0" borderId="0"/>
    <xf numFmtId="184" fontId="8" fillId="0" borderId="0"/>
    <xf numFmtId="184" fontId="8" fillId="0" borderId="0"/>
    <xf numFmtId="184" fontId="8"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184" fontId="139" fillId="0" borderId="0"/>
    <xf numFmtId="186" fontId="139" fillId="0" borderId="0"/>
    <xf numFmtId="0" fontId="9" fillId="0" borderId="0"/>
    <xf numFmtId="0" fontId="32" fillId="0" borderId="0"/>
    <xf numFmtId="184" fontId="139" fillId="0" borderId="0"/>
    <xf numFmtId="186" fontId="139" fillId="0" borderId="0"/>
    <xf numFmtId="184" fontId="8" fillId="0" borderId="0"/>
    <xf numFmtId="186" fontId="8" fillId="0" borderId="0"/>
    <xf numFmtId="186" fontId="13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184" fontId="9" fillId="0" borderId="0" applyProtection="0">
      <protection locked="0"/>
    </xf>
    <xf numFmtId="184" fontId="9" fillId="0" borderId="0" applyProtection="0">
      <protection locked="0"/>
    </xf>
    <xf numFmtId="184" fontId="9" fillId="0" borderId="0"/>
    <xf numFmtId="184" fontId="9" fillId="0" borderId="0" applyProtection="0">
      <protection locked="0"/>
    </xf>
    <xf numFmtId="184" fontId="9" fillId="0" borderId="0" applyProtection="0">
      <protection locked="0"/>
    </xf>
    <xf numFmtId="184" fontId="9" fillId="0" borderId="0" applyProtection="0">
      <protection locked="0"/>
    </xf>
    <xf numFmtId="184" fontId="9" fillId="0" borderId="0"/>
    <xf numFmtId="184" fontId="9" fillId="0" borderId="0"/>
    <xf numFmtId="184" fontId="9" fillId="0" borderId="0"/>
    <xf numFmtId="184" fontId="9" fillId="0" borderId="0"/>
    <xf numFmtId="184" fontId="8" fillId="0" borderId="0"/>
    <xf numFmtId="0" fontId="9" fillId="0" borderId="0"/>
    <xf numFmtId="0" fontId="32" fillId="0" borderId="0"/>
    <xf numFmtId="184" fontId="9" fillId="0" borderId="0"/>
    <xf numFmtId="184" fontId="9" fillId="0" borderId="0" applyProtection="0">
      <protection locked="0"/>
    </xf>
    <xf numFmtId="184" fontId="9" fillId="0" borderId="0" applyProtection="0">
      <protection locked="0"/>
    </xf>
    <xf numFmtId="0" fontId="9" fillId="0" borderId="0"/>
    <xf numFmtId="185" fontId="143" fillId="0" borderId="0"/>
    <xf numFmtId="0" fontId="8" fillId="0" borderId="0"/>
    <xf numFmtId="0" fontId="9" fillId="0" borderId="0"/>
    <xf numFmtId="0" fontId="32" fillId="0" borderId="0"/>
    <xf numFmtId="212" fontId="9" fillId="0" borderId="0"/>
    <xf numFmtId="0" fontId="9" fillId="0" borderId="0"/>
    <xf numFmtId="0" fontId="32" fillId="0" borderId="0"/>
    <xf numFmtId="0" fontId="9" fillId="0" borderId="0"/>
    <xf numFmtId="0" fontId="32" fillId="0" borderId="0"/>
    <xf numFmtId="184" fontId="9" fillId="0" borderId="0" applyProtection="0">
      <protection locked="0"/>
    </xf>
    <xf numFmtId="184" fontId="9" fillId="0" borderId="0" applyProtection="0">
      <protection locked="0"/>
    </xf>
    <xf numFmtId="184" fontId="9" fillId="0" borderId="0" applyProtection="0">
      <protection locked="0"/>
    </xf>
    <xf numFmtId="184" fontId="9" fillId="0" borderId="0" applyProtection="0">
      <protection locked="0"/>
    </xf>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0" fontId="9" fillId="0" borderId="0"/>
    <xf numFmtId="0" fontId="32" fillId="0" borderId="0"/>
    <xf numFmtId="179" fontId="144" fillId="0" borderId="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0" fontId="9" fillId="0" borderId="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5" fontId="9" fillId="45" borderId="42" applyNumberFormat="0" applyFont="0" applyAlignment="0" applyProtection="0"/>
    <xf numFmtId="0" fontId="9" fillId="0" borderId="0"/>
    <xf numFmtId="184" fontId="11"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0" fontId="32" fillId="45" borderId="42" applyNumberFormat="0" applyFont="0" applyAlignment="0" applyProtection="0"/>
    <xf numFmtId="184" fontId="11" fillId="45" borderId="42"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11"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0" fontId="8" fillId="16" borderId="23" applyNumberFormat="0" applyFont="0" applyAlignment="0" applyProtection="0"/>
    <xf numFmtId="0" fontId="9" fillId="0" borderId="0"/>
    <xf numFmtId="184" fontId="11" fillId="16" borderId="23" applyNumberFormat="0" applyFont="0" applyAlignment="0" applyProtection="0"/>
    <xf numFmtId="186" fontId="11" fillId="16" borderId="23" applyNumberFormat="0" applyFont="0" applyAlignment="0" applyProtection="0"/>
    <xf numFmtId="0" fontId="56" fillId="16" borderId="23" applyNumberFormat="0" applyFont="0" applyAlignment="0" applyProtection="0"/>
    <xf numFmtId="0" fontId="56" fillId="16" borderId="23" applyNumberFormat="0" applyFont="0" applyAlignment="0" applyProtection="0"/>
    <xf numFmtId="0" fontId="29" fillId="16" borderId="23" applyNumberFormat="0" applyFont="0" applyAlignment="0" applyProtection="0"/>
    <xf numFmtId="0" fontId="32"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6" fontId="11" fillId="16" borderId="23" applyNumberFormat="0" applyFont="0" applyAlignment="0" applyProtection="0"/>
    <xf numFmtId="0" fontId="32"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0" fontId="32" fillId="45" borderId="42"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8" fillId="11" borderId="0" applyNumberFormat="0" applyBorder="0" applyAlignment="0" applyProtection="0"/>
    <xf numFmtId="186" fontId="8" fillId="11" borderId="0" applyNumberFormat="0" applyBorder="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25" fillId="45" borderId="42"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45" borderId="42"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184" fontId="11" fillId="16" borderId="23" applyNumberFormat="0" applyFont="0" applyAlignment="0" applyProtection="0"/>
    <xf numFmtId="184" fontId="11" fillId="16" borderId="23" applyNumberFormat="0" applyFont="0" applyAlignment="0" applyProtection="0"/>
    <xf numFmtId="186" fontId="11" fillId="16" borderId="23" applyNumberFormat="0" applyFont="0" applyAlignment="0" applyProtection="0"/>
    <xf numFmtId="186" fontId="11" fillId="16" borderId="23"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8" fillId="16" borderId="23" applyNumberFormat="0" applyFont="0" applyAlignment="0" applyProtection="0"/>
    <xf numFmtId="0" fontId="11" fillId="16" borderId="23"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32" fillId="47" borderId="6">
      <alignment horizontal="center" vertical="center" wrapText="1"/>
    </xf>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145" fillId="47" borderId="6">
      <alignment horizontal="center" vertical="center" wrapText="1"/>
    </xf>
    <xf numFmtId="0" fontId="9" fillId="0" borderId="0"/>
    <xf numFmtId="0" fontId="9" fillId="0" borderId="0"/>
    <xf numFmtId="0" fontId="9" fillId="0" borderId="0"/>
    <xf numFmtId="0" fontId="146" fillId="93" borderId="43" applyNumberFormat="0" applyAlignment="0" applyProtection="0"/>
    <xf numFmtId="0" fontId="46" fillId="14" borderId="20" applyNumberFormat="0" applyAlignment="0" applyProtection="0"/>
    <xf numFmtId="184" fontId="147" fillId="56" borderId="43" applyNumberFormat="0" applyAlignment="0" applyProtection="0"/>
    <xf numFmtId="185" fontId="146" fillId="93" borderId="43" applyNumberFormat="0" applyAlignment="0" applyProtection="0"/>
    <xf numFmtId="184" fontId="148" fillId="0" borderId="0"/>
    <xf numFmtId="185" fontId="148" fillId="0" borderId="0"/>
    <xf numFmtId="0" fontId="9" fillId="0" borderId="0"/>
    <xf numFmtId="0" fontId="9" fillId="0" borderId="0"/>
    <xf numFmtId="14" fontId="32" fillId="0" borderId="0">
      <alignment horizontal="center" wrapText="1"/>
      <protection locked="0"/>
    </xf>
    <xf numFmtId="14" fontId="63"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2"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1"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3" fontId="32"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35"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4"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149"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3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9" fontId="134" fillId="0" borderId="0" applyFont="0" applyFill="0" applyBorder="0" applyAlignment="0" applyProtection="0"/>
    <xf numFmtId="0" fontId="9"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32" fillId="0" borderId="0" applyFont="0" applyFill="0" applyBorder="0" applyAlignment="0" applyProtection="0"/>
    <xf numFmtId="9" fontId="5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5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32" fillId="0" borderId="0"/>
    <xf numFmtId="0" fontId="9" fillId="0" borderId="0"/>
    <xf numFmtId="214" fontId="150" fillId="0" borderId="0"/>
    <xf numFmtId="214" fontId="150" fillId="0" borderId="0"/>
    <xf numFmtId="164" fontId="150" fillId="0" borderId="0"/>
    <xf numFmtId="184" fontId="63" fillId="0" borderId="44" applyNumberFormat="0" applyAlignment="0"/>
    <xf numFmtId="185" fontId="63" fillId="0" borderId="44" applyNumberFormat="0" applyAlignment="0"/>
    <xf numFmtId="0" fontId="9" fillId="0" borderId="0"/>
    <xf numFmtId="0" fontId="9" fillId="0" borderId="0"/>
    <xf numFmtId="0" fontId="32" fillId="0" borderId="0" applyNumberFormat="0" applyFont="0" applyFill="0" applyBorder="0" applyAlignment="0" applyProtection="0">
      <alignment horizontal="left"/>
    </xf>
    <xf numFmtId="0" fontId="148" fillId="0" borderId="0" applyNumberFormat="0" applyFont="0" applyFill="0" applyBorder="0" applyAlignment="0" applyProtection="0">
      <alignment horizontal="left"/>
    </xf>
    <xf numFmtId="3" fontId="151" fillId="6" borderId="0"/>
    <xf numFmtId="184" fontId="152" fillId="6" borderId="0">
      <alignment horizontal="left" indent="7"/>
    </xf>
    <xf numFmtId="185" fontId="152" fillId="6" borderId="0">
      <alignment horizontal="left" indent="7"/>
    </xf>
    <xf numFmtId="184" fontId="151" fillId="6" borderId="0">
      <alignment horizontal="left" indent="6"/>
    </xf>
    <xf numFmtId="185" fontId="151" fillId="6" borderId="0">
      <alignment horizontal="left" indent="6"/>
    </xf>
    <xf numFmtId="3" fontId="54" fillId="0" borderId="26" applyFill="0"/>
    <xf numFmtId="184" fontId="30" fillId="109" borderId="41" applyNumberFormat="0" applyBorder="0" applyAlignment="0">
      <alignment horizontal="right"/>
    </xf>
    <xf numFmtId="185"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30" fillId="109" borderId="41" applyNumberFormat="0" applyBorder="0" applyAlignment="0">
      <alignment horizontal="right"/>
    </xf>
    <xf numFmtId="186" fontId="30" fillId="109" borderId="41" applyNumberFormat="0" applyBorder="0" applyAlignment="0">
      <alignment horizontal="right"/>
    </xf>
    <xf numFmtId="184" fontId="153" fillId="110" borderId="0"/>
    <xf numFmtId="185" fontId="153" fillId="110" borderId="0"/>
    <xf numFmtId="184" fontId="54" fillId="0" borderId="0" applyFill="0"/>
    <xf numFmtId="185" fontId="54" fillId="0" borderId="0"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3" fontId="54" fillId="0" borderId="13" applyFill="0"/>
    <xf numFmtId="184" fontId="9" fillId="111" borderId="0" applyNumberFormat="0" applyFont="0" applyBorder="0" applyAlignment="0"/>
    <xf numFmtId="184" fontId="9" fillId="111" borderId="0" applyNumberFormat="0" applyFont="0" applyBorder="0" applyAlignment="0"/>
    <xf numFmtId="185" fontId="9" fillId="111" borderId="0" applyNumberFormat="0" applyFont="0" applyBorder="0" applyAlignment="0"/>
    <xf numFmtId="185" fontId="9" fillId="111" borderId="0" applyNumberFormat="0" applyFont="0" applyBorder="0" applyAlignment="0"/>
    <xf numFmtId="184" fontId="153" fillId="112" borderId="0">
      <alignment horizontal="left" indent="2"/>
    </xf>
    <xf numFmtId="185" fontId="153" fillId="112" borderId="0">
      <alignment horizontal="left" indent="2"/>
    </xf>
    <xf numFmtId="184" fontId="153" fillId="0" borderId="0" applyFill="0">
      <alignment horizontal="left" indent="2"/>
    </xf>
    <xf numFmtId="185" fontId="153" fillId="0" borderId="0" applyFill="0">
      <alignment horizontal="left" indent="2"/>
    </xf>
    <xf numFmtId="3" fontId="54" fillId="0" borderId="0" applyFill="0"/>
    <xf numFmtId="184" fontId="9" fillId="113" borderId="0" applyNumberFormat="0" applyFont="0" applyBorder="0" applyAlignment="0"/>
    <xf numFmtId="185" fontId="9" fillId="113" borderId="0" applyNumberFormat="0" applyFont="0" applyBorder="0" applyAlignment="0"/>
    <xf numFmtId="184" fontId="154" fillId="113" borderId="0">
      <alignment horizontal="left" indent="4"/>
    </xf>
    <xf numFmtId="185" fontId="154" fillId="113" borderId="0">
      <alignment horizontal="left" indent="4"/>
    </xf>
    <xf numFmtId="184" fontId="155" fillId="113" borderId="0">
      <alignment horizontal="left" indent="4"/>
    </xf>
    <xf numFmtId="185" fontId="155" fillId="113" borderId="0">
      <alignment horizontal="left" indent="4"/>
    </xf>
    <xf numFmtId="3" fontId="75" fillId="0" borderId="0" applyFill="0"/>
    <xf numFmtId="184" fontId="9" fillId="0" borderId="0" applyNumberFormat="0" applyFont="0" applyBorder="0" applyAlignment="0"/>
    <xf numFmtId="185" fontId="9" fillId="0" borderId="0" applyNumberFormat="0" applyFont="0" applyBorder="0" applyAlignment="0"/>
    <xf numFmtId="184" fontId="156" fillId="0" borderId="0">
      <alignment horizontal="left" indent="6"/>
    </xf>
    <xf numFmtId="185" fontId="156" fillId="0" borderId="0">
      <alignment horizontal="left" indent="6"/>
    </xf>
    <xf numFmtId="184" fontId="156" fillId="0" borderId="0" applyFill="0">
      <alignment horizontal="left" indent="6"/>
    </xf>
    <xf numFmtId="185" fontId="156" fillId="0" borderId="0" applyFill="0">
      <alignment horizontal="left" indent="6"/>
    </xf>
    <xf numFmtId="187" fontId="53" fillId="0" borderId="0" applyFill="0"/>
    <xf numFmtId="184" fontId="9" fillId="0" borderId="0" applyNumberFormat="0" applyFont="0" applyBorder="0" applyAlignment="0"/>
    <xf numFmtId="185" fontId="9" fillId="0" borderId="0" applyNumberFormat="0" applyFont="0" applyBorder="0" applyAlignment="0"/>
    <xf numFmtId="184" fontId="157" fillId="0" borderId="0">
      <alignment horizontal="left" indent="7"/>
    </xf>
    <xf numFmtId="185" fontId="157" fillId="0" borderId="0">
      <alignment horizontal="left" indent="7"/>
    </xf>
    <xf numFmtId="215" fontId="157" fillId="0" borderId="0" applyFill="0">
      <alignment horizontal="left" indent="7"/>
    </xf>
    <xf numFmtId="187" fontId="76" fillId="0" borderId="0" applyFill="0"/>
    <xf numFmtId="184" fontId="9" fillId="0" borderId="0" applyNumberFormat="0" applyFont="0" applyBorder="0" applyAlignment="0"/>
    <xf numFmtId="185" fontId="9" fillId="0" borderId="0" applyNumberFormat="0" applyFont="0" applyBorder="0" applyAlignment="0"/>
    <xf numFmtId="184" fontId="77" fillId="0" borderId="0">
      <alignment horizontal="left" indent="8"/>
    </xf>
    <xf numFmtId="185" fontId="77" fillId="0" borderId="0">
      <alignment horizontal="left" indent="8"/>
    </xf>
    <xf numFmtId="184" fontId="78" fillId="0" borderId="0" applyFill="0">
      <alignment horizontal="left" indent="8"/>
    </xf>
    <xf numFmtId="185" fontId="78" fillId="0" borderId="0" applyFill="0">
      <alignment horizontal="left" indent="8"/>
    </xf>
    <xf numFmtId="187" fontId="79" fillId="0" borderId="0" applyFill="0"/>
    <xf numFmtId="184" fontId="9" fillId="0" borderId="0" applyNumberFormat="0" applyFont="0" applyFill="0" applyBorder="0" applyAlignment="0"/>
    <xf numFmtId="185" fontId="9" fillId="0" borderId="0" applyNumberFormat="0" applyFont="0" applyFill="0" applyBorder="0" applyAlignment="0"/>
    <xf numFmtId="184" fontId="80" fillId="0" borderId="0" applyFill="0">
      <alignment horizontal="left" indent="9"/>
    </xf>
    <xf numFmtId="185" fontId="80" fillId="0" borderId="0" applyFill="0">
      <alignment horizontal="left" indent="9"/>
    </xf>
    <xf numFmtId="184" fontId="76" fillId="0" borderId="0" applyFill="0">
      <alignment horizontal="left" indent="9"/>
    </xf>
    <xf numFmtId="185" fontId="76" fillId="0" borderId="0" applyFill="0">
      <alignment horizontal="left" indent="9"/>
    </xf>
    <xf numFmtId="179" fontId="158" fillId="114" borderId="0"/>
    <xf numFmtId="0" fontId="9" fillId="0" borderId="0"/>
    <xf numFmtId="0" fontId="9" fillId="0" borderId="0"/>
    <xf numFmtId="0" fontId="32" fillId="0" borderId="25" applyNumberFormat="0" applyBorder="0"/>
    <xf numFmtId="0" fontId="141" fillId="0" borderId="25" applyNumberFormat="0" applyBorder="0"/>
    <xf numFmtId="0" fontId="9" fillId="0" borderId="0"/>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32"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216" fontId="9" fillId="0" borderId="0" applyNumberFormat="0" applyFill="0" applyBorder="0" applyAlignment="0" applyProtection="0">
      <alignment horizontal="left"/>
    </xf>
    <xf numFmtId="0" fontId="9" fillId="0" borderId="0"/>
    <xf numFmtId="0" fontId="9" fillId="0" borderId="0"/>
    <xf numFmtId="38" fontId="32" fillId="0" borderId="0"/>
    <xf numFmtId="38" fontId="159" fillId="0" borderId="0"/>
    <xf numFmtId="0" fontId="9" fillId="0" borderId="0"/>
    <xf numFmtId="0" fontId="9" fillId="0" borderId="0"/>
    <xf numFmtId="0" fontId="9" fillId="0" borderId="0"/>
    <xf numFmtId="0" fontId="9" fillId="0" borderId="0"/>
    <xf numFmtId="0" fontId="32" fillId="56" borderId="43" applyNumberFormat="0" applyAlignment="0" applyProtection="0"/>
    <xf numFmtId="184" fontId="146" fillId="56" borderId="43" applyNumberFormat="0" applyAlignment="0" applyProtection="0"/>
    <xf numFmtId="186" fontId="46" fillId="14" borderId="20" applyNumberFormat="0" applyAlignment="0" applyProtection="0"/>
    <xf numFmtId="0" fontId="9" fillId="0" borderId="0"/>
    <xf numFmtId="0" fontId="9" fillId="0" borderId="0"/>
    <xf numFmtId="0" fontId="160" fillId="47" borderId="20" applyNumberFormat="0" applyAlignment="0" applyProtection="0"/>
    <xf numFmtId="0" fontId="160" fillId="47" borderId="20" applyNumberFormat="0" applyAlignment="0" applyProtection="0"/>
    <xf numFmtId="0" fontId="160" fillId="14" borderId="20" applyNumberFormat="0" applyAlignment="0" applyProtection="0"/>
    <xf numFmtId="0" fontId="32" fillId="56" borderId="43" applyNumberFormat="0" applyAlignment="0" applyProtection="0"/>
    <xf numFmtId="0" fontId="9" fillId="0" borderId="0"/>
    <xf numFmtId="0" fontId="9" fillId="0" borderId="0"/>
    <xf numFmtId="0" fontId="32" fillId="56" borderId="43" applyNumberFormat="0" applyAlignment="0" applyProtection="0"/>
    <xf numFmtId="0" fontId="9" fillId="0" borderId="0"/>
    <xf numFmtId="0" fontId="32" fillId="56" borderId="4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1" fillId="107" borderId="45" applyNumberFormat="0" applyProtection="0">
      <alignment vertical="center"/>
    </xf>
    <xf numFmtId="0" fontId="9" fillId="0" borderId="0"/>
    <xf numFmtId="0" fontId="9" fillId="0" borderId="0"/>
    <xf numFmtId="4" fontId="19" fillId="107" borderId="28" applyNumberFormat="0" applyProtection="0">
      <alignment vertical="center"/>
    </xf>
    <xf numFmtId="0" fontId="9" fillId="0" borderId="0"/>
    <xf numFmtId="4" fontId="19" fillId="107" borderId="28" applyNumberFormat="0" applyProtection="0">
      <alignment vertical="center"/>
    </xf>
    <xf numFmtId="0" fontId="9" fillId="0" borderId="0"/>
    <xf numFmtId="4" fontId="19" fillId="107"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2" fillId="107" borderId="45" applyNumberFormat="0" applyProtection="0">
      <alignment vertical="center"/>
    </xf>
    <xf numFmtId="0" fontId="9" fillId="0" borderId="0"/>
    <xf numFmtId="0" fontId="9" fillId="0" borderId="0"/>
    <xf numFmtId="4" fontId="163" fillId="58"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107" borderId="45" applyNumberFormat="0" applyProtection="0">
      <alignment horizontal="left" vertical="center" indent="1"/>
    </xf>
    <xf numFmtId="0" fontId="9" fillId="0" borderId="0"/>
    <xf numFmtId="0" fontId="9" fillId="0" borderId="0"/>
    <xf numFmtId="4" fontId="19" fillId="58" borderId="28" applyNumberFormat="0" applyProtection="0">
      <alignment horizontal="left" vertical="center" indent="1"/>
    </xf>
    <xf numFmtId="0" fontId="9" fillId="0" borderId="0"/>
    <xf numFmtId="4" fontId="19" fillId="58" borderId="28" applyNumberFormat="0" applyProtection="0">
      <alignment horizontal="left" vertical="center" indent="1"/>
    </xf>
    <xf numFmtId="0" fontId="9" fillId="0" borderId="0"/>
    <xf numFmtId="4" fontId="19" fillId="58"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1" fillId="107" borderId="45" applyNumberFormat="0" applyProtection="0">
      <alignment horizontal="left" vertical="top" indent="1"/>
    </xf>
    <xf numFmtId="0" fontId="9" fillId="0" borderId="0"/>
    <xf numFmtId="0" fontId="9" fillId="0" borderId="0"/>
    <xf numFmtId="0" fontId="164" fillId="107"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41" borderId="0" applyNumberFormat="0" applyProtection="0">
      <alignment horizontal="left" vertical="center" indent="1"/>
    </xf>
    <xf numFmtId="0" fontId="9" fillId="0" borderId="0"/>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57" fillId="44" borderId="45" applyNumberFormat="0" applyProtection="0">
      <alignment horizontal="right" vertical="center"/>
    </xf>
    <xf numFmtId="0" fontId="9" fillId="0" borderId="0"/>
    <xf numFmtId="0" fontId="9" fillId="0" borderId="0"/>
    <xf numFmtId="4" fontId="19" fillId="4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3" borderId="45" applyNumberFormat="0" applyProtection="0">
      <alignment horizontal="right" vertical="center"/>
    </xf>
    <xf numFmtId="0" fontId="9" fillId="0" borderId="0"/>
    <xf numFmtId="0" fontId="9" fillId="0" borderId="0"/>
    <xf numFmtId="4" fontId="19" fillId="10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77" borderId="45" applyNumberFormat="0" applyProtection="0">
      <alignment horizontal="right" vertical="center"/>
    </xf>
    <xf numFmtId="0" fontId="9" fillId="0" borderId="0"/>
    <xf numFmtId="0" fontId="9" fillId="0" borderId="0"/>
    <xf numFmtId="4" fontId="19" fillId="77" borderId="4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7" borderId="45" applyNumberFormat="0" applyProtection="0">
      <alignment horizontal="right" vertical="center"/>
    </xf>
    <xf numFmtId="0" fontId="9" fillId="0" borderId="0"/>
    <xf numFmtId="0" fontId="9" fillId="0" borderId="0"/>
    <xf numFmtId="4" fontId="19" fillId="5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62" borderId="45" applyNumberFormat="0" applyProtection="0">
      <alignment horizontal="right" vertical="center"/>
    </xf>
    <xf numFmtId="0" fontId="9" fillId="0" borderId="0"/>
    <xf numFmtId="0" fontId="9" fillId="0" borderId="0"/>
    <xf numFmtId="4" fontId="19" fillId="6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90" borderId="45" applyNumberFormat="0" applyProtection="0">
      <alignment horizontal="right" vertical="center"/>
    </xf>
    <xf numFmtId="0" fontId="9" fillId="0" borderId="0"/>
    <xf numFmtId="0" fontId="9" fillId="0" borderId="0"/>
    <xf numFmtId="4" fontId="19" fillId="9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4" borderId="45" applyNumberFormat="0" applyProtection="0">
      <alignment horizontal="right" vertical="center"/>
    </xf>
    <xf numFmtId="0" fontId="9" fillId="0" borderId="0"/>
    <xf numFmtId="0" fontId="9" fillId="0" borderId="0"/>
    <xf numFmtId="4" fontId="19" fillId="5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92" borderId="45" applyNumberFormat="0" applyProtection="0">
      <alignment horizontal="right" vertical="center"/>
    </xf>
    <xf numFmtId="0" fontId="9" fillId="0" borderId="0"/>
    <xf numFmtId="0" fontId="9" fillId="0" borderId="0"/>
    <xf numFmtId="4" fontId="19" fillId="9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55" borderId="45" applyNumberFormat="0" applyProtection="0">
      <alignment horizontal="right" vertical="center"/>
    </xf>
    <xf numFmtId="0" fontId="9" fillId="0" borderId="0"/>
    <xf numFmtId="0" fontId="9" fillId="0" borderId="0"/>
    <xf numFmtId="4" fontId="19" fillId="55"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1" fillId="115" borderId="47" applyNumberFormat="0" applyProtection="0">
      <alignment horizontal="left" vertical="center" indent="1"/>
    </xf>
    <xf numFmtId="0" fontId="9" fillId="0" borderId="0"/>
    <xf numFmtId="0" fontId="9" fillId="0" borderId="0"/>
    <xf numFmtId="4" fontId="19" fillId="11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5" fillId="53"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45" applyNumberFormat="0" applyProtection="0">
      <alignment horizontal="right" vertical="center"/>
    </xf>
    <xf numFmtId="0" fontId="9" fillId="0" borderId="0"/>
    <xf numFmtId="0" fontId="9" fillId="0" borderId="0"/>
    <xf numFmtId="4" fontId="19" fillId="41" borderId="28" applyNumberFormat="0" applyProtection="0">
      <alignment horizontal="right" vertical="center"/>
    </xf>
    <xf numFmtId="0" fontId="9" fillId="0" borderId="0"/>
    <xf numFmtId="4" fontId="19" fillId="41" borderId="28" applyNumberFormat="0" applyProtection="0">
      <alignment horizontal="right" vertical="center"/>
    </xf>
    <xf numFmtId="0" fontId="9" fillId="0" borderId="0"/>
    <xf numFmtId="4" fontId="19" fillId="41"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19" fillId="116" borderId="46" applyNumberFormat="0" applyProtection="0">
      <alignment horizontal="left" vertical="center" indent="1"/>
    </xf>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19" fillId="41" borderId="46" applyNumberFormat="0" applyProtection="0">
      <alignment horizontal="left" vertical="center" indent="1"/>
    </xf>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57"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32" fillId="10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4" fontId="166" fillId="45" borderId="4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3" fillId="104" borderId="4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6" fillId="56"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166" fillId="45"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63" fillId="0" borderId="0"/>
    <xf numFmtId="0" fontId="9" fillId="0" borderId="0"/>
    <xf numFmtId="4" fontId="19" fillId="0" borderId="28" applyNumberFormat="0" applyProtection="0">
      <alignment horizontal="right" vertical="center"/>
    </xf>
    <xf numFmtId="0" fontId="9" fillId="0" borderId="0"/>
    <xf numFmtId="4" fontId="19" fillId="0" borderId="28" applyNumberFormat="0" applyProtection="0">
      <alignment horizontal="right" vertical="center"/>
    </xf>
    <xf numFmtId="0" fontId="9" fillId="0" borderId="0"/>
    <xf numFmtId="4" fontId="19" fillId="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3" fillId="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4" fontId="19"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166"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4" fontId="167" fillId="10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4" fontId="168" fillId="4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40" fontId="169" fillId="0" borderId="0" applyBorder="0">
      <alignment horizontal="right"/>
    </xf>
    <xf numFmtId="0" fontId="63" fillId="0" borderId="0"/>
    <xf numFmtId="0" fontId="9" fillId="0" borderId="0"/>
    <xf numFmtId="0" fontId="9" fillId="0" borderId="0"/>
    <xf numFmtId="0" fontId="9" fillId="0" borderId="0"/>
    <xf numFmtId="0" fontId="9" fillId="0" borderId="0"/>
    <xf numFmtId="0" fontId="63" fillId="0" borderId="0"/>
    <xf numFmtId="184" fontId="170" fillId="0" borderId="0" applyNumberFormat="0" applyFill="0" applyBorder="0" applyAlignment="0" applyProtection="0"/>
    <xf numFmtId="186" fontId="49" fillId="0" borderId="0" applyNumberFormat="0" applyFill="0" applyBorder="0" applyAlignment="0" applyProtection="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9" fillId="0" borderId="0"/>
    <xf numFmtId="0" fontId="9" fillId="0" borderId="0"/>
    <xf numFmtId="0" fontId="9" fillId="0" borderId="0"/>
    <xf numFmtId="0" fontId="9" fillId="0" borderId="0"/>
    <xf numFmtId="184" fontId="171" fillId="0" borderId="0" applyNumberFormat="0" applyFill="0" applyBorder="0" applyAlignment="0" applyProtection="0"/>
    <xf numFmtId="0" fontId="9" fillId="0" borderId="0"/>
    <xf numFmtId="0" fontId="63" fillId="0" borderId="0"/>
    <xf numFmtId="184" fontId="171" fillId="0" borderId="0" applyNumberFormat="0" applyFill="0" applyBorder="0" applyAlignment="0" applyProtection="0"/>
    <xf numFmtId="184" fontId="171" fillId="0" borderId="0" applyNumberFormat="0" applyFill="0" applyBorder="0" applyAlignment="0" applyProtection="0"/>
    <xf numFmtId="186" fontId="50" fillId="0" borderId="0" applyNumberFormat="0" applyFill="0" applyBorder="0" applyAlignment="0" applyProtection="0"/>
    <xf numFmtId="0" fontId="9" fillId="0" borderId="0"/>
    <xf numFmtId="0" fontId="63" fillId="0" borderId="0"/>
    <xf numFmtId="186" fontId="50" fillId="0" borderId="0" applyNumberFormat="0" applyFill="0" applyBorder="0" applyAlignment="0" applyProtection="0"/>
    <xf numFmtId="0" fontId="9" fillId="0" borderId="0"/>
    <xf numFmtId="0" fontId="63" fillId="0" borderId="0"/>
    <xf numFmtId="0" fontId="9" fillId="0" borderId="0"/>
    <xf numFmtId="0" fontId="63" fillId="0" borderId="0"/>
    <xf numFmtId="184" fontId="171" fillId="0" borderId="0" applyNumberFormat="0" applyFill="0" applyBorder="0" applyAlignment="0" applyProtection="0"/>
    <xf numFmtId="184" fontId="171" fillId="0" borderId="0" applyNumberFormat="0" applyFill="0" applyBorder="0" applyAlignment="0" applyProtection="0"/>
    <xf numFmtId="184" fontId="171" fillId="0" borderId="0" applyNumberFormat="0" applyFill="0" applyBorder="0" applyAlignment="0" applyProtection="0"/>
    <xf numFmtId="184" fontId="171" fillId="0" borderId="0" applyNumberFormat="0" applyFill="0" applyBorder="0" applyAlignment="0" applyProtection="0"/>
    <xf numFmtId="0" fontId="9" fillId="0" borderId="0"/>
    <xf numFmtId="0" fontId="63" fillId="0" borderId="0"/>
    <xf numFmtId="185" fontId="172" fillId="0" borderId="0" applyNumberFormat="0" applyFill="0" applyBorder="0" applyAlignment="0" applyProtection="0"/>
    <xf numFmtId="179" fontId="173" fillId="0" borderId="0"/>
    <xf numFmtId="0" fontId="9" fillId="0" borderId="0"/>
    <xf numFmtId="0" fontId="9" fillId="0" borderId="0"/>
    <xf numFmtId="0" fontId="9" fillId="0" borderId="0"/>
    <xf numFmtId="0" fontId="9" fillId="0" borderId="0"/>
    <xf numFmtId="0" fontId="63" fillId="0" borderId="0"/>
    <xf numFmtId="184" fontId="174" fillId="0" borderId="34" applyNumberFormat="0" applyFill="0" applyAlignment="0" applyProtection="0"/>
    <xf numFmtId="186" fontId="40" fillId="0" borderId="16" applyNumberFormat="0" applyFill="0" applyAlignment="0" applyProtection="0"/>
    <xf numFmtId="0" fontId="9" fillId="0" borderId="0"/>
    <xf numFmtId="0" fontId="9" fillId="0" borderId="0"/>
    <xf numFmtId="0" fontId="175" fillId="0" borderId="35" applyNumberFormat="0" applyFill="0" applyAlignment="0" applyProtection="0"/>
    <xf numFmtId="0" fontId="175" fillId="0" borderId="35" applyNumberFormat="0" applyFill="0" applyAlignment="0" applyProtection="0"/>
    <xf numFmtId="0" fontId="176" fillId="0" borderId="16" applyNumberFormat="0" applyFill="0" applyAlignment="0" applyProtection="0"/>
    <xf numFmtId="0" fontId="63" fillId="0" borderId="0"/>
    <xf numFmtId="0" fontId="9" fillId="0" borderId="0"/>
    <xf numFmtId="0" fontId="9" fillId="0" borderId="0"/>
    <xf numFmtId="0" fontId="119" fillId="0" borderId="35" applyNumberFormat="0" applyFill="0" applyAlignment="0" applyProtection="0"/>
    <xf numFmtId="0" fontId="63" fillId="0" borderId="0"/>
    <xf numFmtId="0" fontId="119" fillId="0" borderId="35" applyNumberFormat="0" applyFill="0" applyAlignment="0" applyProtection="0"/>
    <xf numFmtId="0" fontId="119" fillId="0" borderId="35" applyNumberFormat="0" applyFill="0" applyAlignment="0" applyProtection="0"/>
    <xf numFmtId="0" fontId="40" fillId="0" borderId="16" applyNumberFormat="0" applyFill="0" applyAlignment="0" applyProtection="0"/>
    <xf numFmtId="0" fontId="119" fillId="0" borderId="33"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184" fontId="177" fillId="0" borderId="0" applyNumberFormat="0" applyFill="0" applyBorder="0" applyAlignment="0" applyProtection="0"/>
    <xf numFmtId="184" fontId="177" fillId="0" borderId="0" applyNumberFormat="0" applyFill="0" applyBorder="0" applyAlignment="0" applyProtection="0"/>
    <xf numFmtId="184" fontId="177" fillId="0" borderId="0" applyNumberFormat="0" applyFill="0" applyBorder="0" applyAlignment="0" applyProtection="0"/>
    <xf numFmtId="0" fontId="9" fillId="0" borderId="0"/>
    <xf numFmtId="0" fontId="9" fillId="0" borderId="0"/>
    <xf numFmtId="0" fontId="9" fillId="0" borderId="0"/>
    <xf numFmtId="0" fontId="9" fillId="0" borderId="0"/>
    <xf numFmtId="0" fontId="63" fillId="0" borderId="0"/>
    <xf numFmtId="184" fontId="178" fillId="0" borderId="36" applyNumberFormat="0" applyFill="0" applyAlignment="0" applyProtection="0"/>
    <xf numFmtId="186" fontId="41" fillId="0" borderId="17" applyNumberFormat="0" applyFill="0" applyAlignment="0" applyProtection="0"/>
    <xf numFmtId="0" fontId="9" fillId="0" borderId="0"/>
    <xf numFmtId="0" fontId="9" fillId="0" borderId="0"/>
    <xf numFmtId="0" fontId="179" fillId="0" borderId="37" applyNumberFormat="0" applyFill="0" applyAlignment="0" applyProtection="0"/>
    <xf numFmtId="0" fontId="179" fillId="0" borderId="37" applyNumberFormat="0" applyFill="0" applyAlignment="0" applyProtection="0"/>
    <xf numFmtId="0" fontId="180" fillId="0" borderId="17" applyNumberFormat="0" applyFill="0" applyAlignment="0" applyProtection="0"/>
    <xf numFmtId="0" fontId="63" fillId="0" borderId="0"/>
    <xf numFmtId="0" fontId="9" fillId="0" borderId="0"/>
    <xf numFmtId="0" fontId="9" fillId="0" borderId="0"/>
    <xf numFmtId="0" fontId="121" fillId="0" borderId="37" applyNumberFormat="0" applyFill="0" applyAlignment="0" applyProtection="0"/>
    <xf numFmtId="0" fontId="63" fillId="0" borderId="0"/>
    <xf numFmtId="0" fontId="121" fillId="0" borderId="37" applyNumberFormat="0" applyFill="0" applyAlignment="0" applyProtection="0"/>
    <xf numFmtId="0" fontId="121" fillId="0" borderId="37" applyNumberFormat="0" applyFill="0" applyAlignment="0" applyProtection="0"/>
    <xf numFmtId="0" fontId="41" fillId="0" borderId="17" applyNumberFormat="0" applyFill="0" applyAlignment="0" applyProtection="0"/>
    <xf numFmtId="0" fontId="121" fillId="0" borderId="48"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184" fontId="108" fillId="0" borderId="39" applyNumberFormat="0" applyFill="0" applyAlignment="0" applyProtection="0"/>
    <xf numFmtId="186" fontId="42" fillId="0" borderId="18" applyNumberFormat="0" applyFill="0" applyAlignment="0" applyProtection="0"/>
    <xf numFmtId="0" fontId="9" fillId="0" borderId="0"/>
    <xf numFmtId="0" fontId="9" fillId="0" borderId="0"/>
    <xf numFmtId="0" fontId="109" fillId="0" borderId="40" applyNumberFormat="0" applyFill="0" applyAlignment="0" applyProtection="0"/>
    <xf numFmtId="0" fontId="109" fillId="0" borderId="40" applyNumberFormat="0" applyFill="0" applyAlignment="0" applyProtection="0"/>
    <xf numFmtId="0" fontId="110" fillId="0" borderId="18" applyNumberFormat="0" applyFill="0" applyAlignment="0" applyProtection="0"/>
    <xf numFmtId="0" fontId="63" fillId="0" borderId="0"/>
    <xf numFmtId="0" fontId="9" fillId="0" borderId="0"/>
    <xf numFmtId="0" fontId="9" fillId="0" borderId="0"/>
    <xf numFmtId="0" fontId="107" fillId="0" borderId="40" applyNumberFormat="0" applyFill="0" applyAlignment="0" applyProtection="0"/>
    <xf numFmtId="0" fontId="63" fillId="0" borderId="0"/>
    <xf numFmtId="0" fontId="107" fillId="0" borderId="40" applyNumberFormat="0" applyFill="0" applyAlignment="0" applyProtection="0"/>
    <xf numFmtId="0" fontId="107" fillId="0" borderId="40" applyNumberFormat="0" applyFill="0" applyAlignment="0" applyProtection="0"/>
    <xf numFmtId="0" fontId="42" fillId="0" borderId="18" applyNumberFormat="0" applyFill="0" applyAlignment="0" applyProtection="0"/>
    <xf numFmtId="0" fontId="107" fillId="0" borderId="49" applyNumberFormat="0" applyFill="0" applyAlignment="0" applyProtection="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63" fillId="0" borderId="0"/>
    <xf numFmtId="184" fontId="177" fillId="0" borderId="0" applyNumberFormat="0" applyFill="0" applyBorder="0" applyAlignment="0" applyProtection="0"/>
    <xf numFmtId="184" fontId="177" fillId="0" borderId="0" applyNumberFormat="0" applyFill="0" applyBorder="0" applyAlignment="0" applyProtection="0"/>
    <xf numFmtId="186" fontId="51" fillId="0" borderId="0" applyNumberFormat="0" applyFill="0" applyBorder="0" applyAlignment="0" applyProtection="0"/>
    <xf numFmtId="0" fontId="9" fillId="0" borderId="0"/>
    <xf numFmtId="0" fontId="63" fillId="0" borderId="0"/>
    <xf numFmtId="0" fontId="9" fillId="0" borderId="0"/>
    <xf numFmtId="0" fontId="63" fillId="0" borderId="0"/>
    <xf numFmtId="0" fontId="9" fillId="0" borderId="0"/>
    <xf numFmtId="0" fontId="63" fillId="0" borderId="0"/>
    <xf numFmtId="184" fontId="177" fillId="0" borderId="0" applyNumberFormat="0" applyFill="0" applyBorder="0" applyAlignment="0" applyProtection="0"/>
    <xf numFmtId="184" fontId="177" fillId="0" borderId="0" applyNumberFormat="0" applyFill="0" applyBorder="0" applyAlignment="0" applyProtection="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192" fontId="104" fillId="0" borderId="50">
      <protection locked="0"/>
    </xf>
    <xf numFmtId="0" fontId="9" fillId="0" borderId="0"/>
    <xf numFmtId="0" fontId="9" fillId="0" borderId="0"/>
    <xf numFmtId="0" fontId="63" fillId="0" borderId="0"/>
    <xf numFmtId="0" fontId="63"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0" fontId="9" fillId="0" borderId="0"/>
    <xf numFmtId="0" fontId="63" fillId="0" borderId="0"/>
    <xf numFmtId="0" fontId="9" fillId="0" borderId="0"/>
    <xf numFmtId="0" fontId="63" fillId="0" borderId="0"/>
    <xf numFmtId="0" fontId="181" fillId="0" borderId="51" applyNumberFormat="0" applyFill="0" applyAlignment="0" applyProtection="0"/>
    <xf numFmtId="0" fontId="181" fillId="0" borderId="24" applyNumberFormat="0" applyFill="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63" fillId="0" borderId="0"/>
    <xf numFmtId="0" fontId="63" fillId="0" borderId="0"/>
    <xf numFmtId="0" fontId="63" fillId="0" borderId="0"/>
    <xf numFmtId="0" fontId="9" fillId="0" borderId="0"/>
    <xf numFmtId="0" fontId="63" fillId="0" borderId="0"/>
    <xf numFmtId="0" fontId="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9" fillId="0" borderId="0"/>
    <xf numFmtId="0" fontId="63" fillId="0" borderId="0"/>
    <xf numFmtId="0" fontId="9" fillId="0" borderId="0"/>
    <xf numFmtId="0" fontId="63" fillId="0" borderId="0"/>
    <xf numFmtId="185" fontId="170" fillId="0" borderId="0" applyNumberFormat="0" applyFill="0" applyBorder="0" applyAlignment="0" applyProtection="0"/>
    <xf numFmtId="0" fontId="33" fillId="0" borderId="0"/>
    <xf numFmtId="217"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55"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55"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32" fillId="0" borderId="0" applyNumberFormat="0" applyFill="0" applyBorder="0" applyAlignment="0" applyProtection="0"/>
    <xf numFmtId="0"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212" fontId="11" fillId="0" borderId="0"/>
    <xf numFmtId="212" fontId="11" fillId="0" borderId="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0"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2"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52"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4"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77"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6"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0"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48"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0"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0" borderId="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51"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12" applyNumberFormat="0" applyFont="0" applyAlignment="0" applyProtection="0"/>
    <xf numFmtId="212" fontId="11" fillId="49" borderId="12" applyNumberFormat="0" applyFont="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9"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0"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43"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61"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44"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90"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11" fillId="55"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212" fontId="9" fillId="0" borderId="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212" fontId="9" fillId="0" borderId="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2" fillId="20" borderId="0" applyNumberFormat="0" applyBorder="0" applyAlignment="0" applyProtection="0"/>
    <xf numFmtId="185" fontId="61" fillId="50"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0" fontId="62" fillId="24" borderId="0" applyNumberFormat="0" applyBorder="0" applyAlignment="0" applyProtection="0"/>
    <xf numFmtId="212" fontId="9" fillId="0" borderId="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212" fontId="9" fillId="0" borderId="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2" fillId="24" borderId="0" applyNumberFormat="0" applyBorder="0" applyAlignment="0" applyProtection="0"/>
    <xf numFmtId="185" fontId="61" fillId="90"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212" fontId="9" fillId="0" borderId="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212" fontId="9" fillId="0" borderId="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2" fillId="28" borderId="0" applyNumberFormat="0" applyBorder="0" applyAlignment="0" applyProtection="0"/>
    <xf numFmtId="185" fontId="61" fillId="57"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212" fontId="9" fillId="0" borderId="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212" fontId="9" fillId="0" borderId="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2" fillId="32" borderId="0" applyNumberFormat="0" applyBorder="0" applyAlignment="0" applyProtection="0"/>
    <xf numFmtId="185" fontId="61" fillId="44"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212" fontId="9" fillId="0" borderId="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212" fontId="9" fillId="0" borderId="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2" fillId="36" borderId="0" applyNumberFormat="0" applyBorder="0" applyAlignment="0" applyProtection="0"/>
    <xf numFmtId="185" fontId="61" fillId="5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212" fontId="9" fillId="0" borderId="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212" fontId="9" fillId="0" borderId="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2" fillId="40" borderId="0" applyNumberFormat="0" applyBorder="0" applyAlignment="0" applyProtection="0"/>
    <xf numFmtId="185" fontId="61" fillId="43"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0" fontId="67" fillId="10" borderId="0" applyNumberFormat="0" applyBorder="0" applyAlignment="0" applyProtection="0"/>
    <xf numFmtId="212" fontId="9" fillId="0" borderId="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212" fontId="9" fillId="0" borderId="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7" fillId="10" borderId="0" applyNumberFormat="0" applyBorder="0" applyAlignment="0" applyProtection="0"/>
    <xf numFmtId="185" fontId="66" fillId="50"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1" fillId="93" borderId="27" applyNumberFormat="0" applyAlignment="0" applyProtection="0"/>
    <xf numFmtId="212" fontId="9" fillId="0" borderId="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0" fontId="86" fillId="14" borderId="19" applyNumberFormat="0" applyAlignment="0" applyProtection="0"/>
    <xf numFmtId="212" fontId="9" fillId="0" borderId="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212" fontId="9" fillId="0" borderId="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86" fillId="14" borderId="19" applyNumberFormat="0" applyAlignment="0" applyProtection="0"/>
    <xf numFmtId="185" fontId="105" fillId="47" borderId="27"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0" fontId="182" fillId="15" borderId="22" applyNumberFormat="0" applyAlignment="0" applyProtection="0"/>
    <xf numFmtId="212" fontId="9" fillId="0" borderId="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212" fontId="9" fillId="0" borderId="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182" fillId="15" borderId="22" applyNumberFormat="0" applyAlignment="0" applyProtection="0"/>
    <xf numFmtId="185" fontId="88" fillId="95" borderId="29" applyNumberFormat="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0" fontId="91" fillId="0" borderId="21" applyNumberFormat="0" applyFill="0" applyAlignment="0" applyProtection="0"/>
    <xf numFmtId="212" fontId="9" fillId="0" borderId="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212" fontId="9" fillId="0" borderId="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91" fillId="0" borderId="21" applyNumberFormat="0" applyFill="0" applyAlignment="0" applyProtection="0"/>
    <xf numFmtId="185" fontId="11" fillId="0" borderId="52" applyNumberFormat="0" applyFill="0" applyAlignment="0" applyProtection="0"/>
    <xf numFmtId="212" fontId="9" fillId="0" borderId="0"/>
    <xf numFmtId="43" fontId="19" fillId="0" borderId="0" applyFont="0" applyFill="0" applyBorder="0" applyAlignment="0" applyProtection="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212" fontId="9" fillId="0" borderId="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212" fontId="9" fillId="0" borderId="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10" fillId="0" borderId="0" applyNumberFormat="0" applyFill="0" applyBorder="0" applyAlignment="0" applyProtection="0"/>
    <xf numFmtId="185" fontId="107" fillId="0" borderId="0" applyNumberFormat="0" applyFill="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0" fontId="62" fillId="17" borderId="0" applyNumberFormat="0" applyBorder="0" applyAlignment="0" applyProtection="0"/>
    <xf numFmtId="212" fontId="9" fillId="0" borderId="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212" fontId="9" fillId="0" borderId="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2" fillId="17" borderId="0" applyNumberFormat="0" applyBorder="0" applyAlignment="0" applyProtection="0"/>
    <xf numFmtId="185" fontId="61" fillId="117"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0" fontId="62" fillId="21" borderId="0" applyNumberFormat="0" applyBorder="0" applyAlignment="0" applyProtection="0"/>
    <xf numFmtId="212" fontId="9" fillId="0" borderId="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212" fontId="9" fillId="0" borderId="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2" fillId="21" borderId="0" applyNumberFormat="0" applyBorder="0" applyAlignment="0" applyProtection="0"/>
    <xf numFmtId="185" fontId="61" fillId="90"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0" fontId="62" fillId="25" borderId="0" applyNumberFormat="0" applyBorder="0" applyAlignment="0" applyProtection="0"/>
    <xf numFmtId="212" fontId="9" fillId="0" borderId="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212" fontId="9" fillId="0" borderId="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2" fillId="25" borderId="0" applyNumberFormat="0" applyBorder="0" applyAlignment="0" applyProtection="0"/>
    <xf numFmtId="185" fontId="61" fillId="57"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0" fontId="62" fillId="29" borderId="0" applyNumberFormat="0" applyBorder="0" applyAlignment="0" applyProtection="0"/>
    <xf numFmtId="212" fontId="9" fillId="0" borderId="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212" fontId="9" fillId="0" borderId="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2" fillId="29" borderId="0" applyNumberFormat="0" applyBorder="0" applyAlignment="0" applyProtection="0"/>
    <xf numFmtId="185" fontId="61" fillId="5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0" fontId="62" fillId="33" borderId="0" applyNumberFormat="0" applyBorder="0" applyAlignment="0" applyProtection="0"/>
    <xf numFmtId="212" fontId="9" fillId="0" borderId="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212" fontId="9" fillId="0" borderId="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2" fillId="33" borderId="0" applyNumberFormat="0" applyBorder="0" applyAlignment="0" applyProtection="0"/>
    <xf numFmtId="185" fontId="61" fillId="61"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0" fontId="62" fillId="37" borderId="0" applyNumberFormat="0" applyBorder="0" applyAlignment="0" applyProtection="0"/>
    <xf numFmtId="212" fontId="9" fillId="0" borderId="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212" fontId="9" fillId="0" borderId="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2" fillId="37" borderId="0" applyNumberFormat="0" applyBorder="0" applyAlignment="0" applyProtection="0"/>
    <xf numFmtId="185" fontId="61" fillId="118" borderId="0" applyNumberFormat="0" applyBorder="0" applyAlignment="0" applyProtection="0"/>
    <xf numFmtId="212" fontId="9" fillId="0" borderId="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0" fontId="183" fillId="13" borderId="19" applyNumberFormat="0" applyAlignment="0" applyProtection="0"/>
    <xf numFmtId="212" fontId="9" fillId="0" borderId="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212" fontId="9" fillId="0" borderId="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83" fillId="13" borderId="19" applyNumberFormat="0" applyAlignment="0" applyProtection="0"/>
    <xf numFmtId="185" fontId="113" fillId="107" borderId="27"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0" fontId="129" fillId="11" borderId="0" applyNumberFormat="0" applyBorder="0" applyAlignment="0" applyProtection="0"/>
    <xf numFmtId="212" fontId="9" fillId="0" borderId="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212" fontId="9" fillId="0" borderId="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9" fillId="11" borderId="0" applyNumberFormat="0" applyBorder="0" applyAlignment="0" applyProtection="0"/>
    <xf numFmtId="185" fontId="128" fillId="48"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43" fontId="19"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43" fontId="33" fillId="0" borderId="0" applyFont="0" applyFill="0" applyBorder="0" applyAlignment="0" applyProtection="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170"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8" fontId="32" fillId="0" borderId="0" applyFont="0" applyFill="0" applyBorder="0" applyAlignment="0" applyProtection="0"/>
    <xf numFmtId="212" fontId="9" fillId="0" borderId="0"/>
    <xf numFmtId="212" fontId="9" fillId="0" borderId="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0" fontId="137" fillId="12" borderId="0" applyNumberFormat="0" applyBorder="0" applyAlignment="0" applyProtection="0"/>
    <xf numFmtId="212" fontId="9" fillId="0" borderId="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212" fontId="9" fillId="0" borderId="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37" fillId="12" borderId="0" applyNumberFormat="0" applyBorder="0" applyAlignment="0" applyProtection="0"/>
    <xf numFmtId="185" fontId="184" fillId="107" borderId="0" applyNumberFormat="0" applyBorder="0" applyAlignment="0" applyProtection="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33"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8" fillId="0" borderId="0"/>
    <xf numFmtId="212" fontId="9" fillId="0" borderId="0"/>
    <xf numFmtId="212" fontId="9" fillId="0" borderId="0"/>
    <xf numFmtId="212" fontId="8" fillId="0" borderId="0"/>
    <xf numFmtId="212" fontId="8"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8" fillId="0" borderId="0"/>
    <xf numFmtId="185" fontId="8" fillId="0" borderId="0"/>
    <xf numFmtId="185"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9" fillId="0" borderId="0"/>
    <xf numFmtId="212" fontId="8"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212" fontId="8" fillId="0" borderId="0"/>
    <xf numFmtId="212" fontId="9" fillId="0" borderId="0"/>
    <xf numFmtId="0" fontId="32" fillId="0" borderId="0" applyNumberForma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8" fillId="0" borderId="0"/>
    <xf numFmtId="0" fontId="8" fillId="0" borderId="0"/>
    <xf numFmtId="0" fontId="8" fillId="0" borderId="0"/>
    <xf numFmtId="212" fontId="9" fillId="0" borderId="0"/>
    <xf numFmtId="212"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8"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8" fillId="0" borderId="0"/>
    <xf numFmtId="212" fontId="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8" fillId="0" borderId="0"/>
    <xf numFmtId="212" fontId="8"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9" fillId="0" borderId="0"/>
    <xf numFmtId="185" fontId="9" fillId="0" borderId="0"/>
    <xf numFmtId="185"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18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7" fontId="8" fillId="0" borderId="0"/>
    <xf numFmtId="217" fontId="8" fillId="0" borderId="0"/>
    <xf numFmtId="0" fontId="8" fillId="0" borderId="0"/>
    <xf numFmtId="0" fontId="8" fillId="0" borderId="0"/>
    <xf numFmtId="0" fontId="3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197" fontId="19"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212" fontId="9" fillId="0" borderId="0"/>
    <xf numFmtId="212" fontId="9" fillId="0" borderId="0"/>
    <xf numFmtId="185" fontId="8" fillId="0" borderId="0"/>
    <xf numFmtId="185" fontId="8" fillId="0" borderId="0"/>
    <xf numFmtId="185" fontId="8" fillId="0" borderId="0"/>
    <xf numFmtId="185"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8" fillId="0" borderId="0"/>
    <xf numFmtId="212" fontId="9" fillId="0" borderId="0"/>
    <xf numFmtId="212" fontId="8" fillId="0" borderId="0"/>
    <xf numFmtId="212" fontId="9" fillId="0" borderId="0"/>
    <xf numFmtId="212" fontId="9" fillId="0" borderId="0"/>
    <xf numFmtId="212" fontId="8" fillId="0" borderId="0"/>
    <xf numFmtId="212" fontId="9" fillId="0" borderId="0"/>
    <xf numFmtId="212" fontId="8" fillId="0" borderId="0"/>
    <xf numFmtId="212"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212" fontId="9" fillId="0" borderId="0"/>
    <xf numFmtId="0" fontId="8" fillId="0" borderId="0"/>
    <xf numFmtId="212" fontId="9" fillId="0" borderId="0"/>
    <xf numFmtId="0" fontId="8" fillId="0" borderId="0"/>
    <xf numFmtId="0" fontId="8"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212"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0" fontId="8" fillId="0" borderId="0"/>
    <xf numFmtId="212" fontId="9" fillId="0" borderId="0"/>
    <xf numFmtId="212" fontId="9" fillId="0" borderId="0"/>
    <xf numFmtId="212" fontId="9" fillId="0" borderId="0"/>
    <xf numFmtId="212" fontId="9" fillId="0" borderId="0"/>
    <xf numFmtId="0" fontId="8" fillId="0" borderId="0"/>
    <xf numFmtId="0" fontId="8" fillId="0" borderId="0"/>
    <xf numFmtId="0" fontId="8" fillId="0" borderId="0"/>
    <xf numFmtId="0" fontId="8" fillId="0" borderId="0"/>
    <xf numFmtId="0" fontId="8" fillId="0" borderId="0"/>
    <xf numFmtId="0" fontId="8" fillId="0" borderId="0"/>
    <xf numFmtId="212" fontId="9" fillId="0" borderId="0"/>
    <xf numFmtId="0" fontId="32" fillId="0" borderId="0"/>
    <xf numFmtId="0" fontId="8" fillId="0" borderId="0"/>
    <xf numFmtId="0" fontId="8" fillId="0" borderId="0"/>
    <xf numFmtId="0" fontId="8" fillId="0" borderId="0"/>
    <xf numFmtId="212" fontId="9" fillId="0" borderId="0"/>
    <xf numFmtId="212" fontId="8"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9" fontId="9"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33" fillId="0" borderId="0" applyFont="0" applyFill="0" applyBorder="0" applyAlignment="0" applyProtection="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3" fontId="9" fillId="0" borderId="0" applyFont="0" applyFill="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0" fontId="160" fillId="14" borderId="20" applyNumberFormat="0" applyAlignment="0" applyProtection="0"/>
    <xf numFmtId="212" fontId="9" fillId="0" borderId="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212" fontId="9" fillId="0" borderId="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60" fillId="14" borderId="20" applyNumberFormat="0" applyAlignment="0" applyProtection="0"/>
    <xf numFmtId="185" fontId="146" fillId="47" borderId="43" applyNumberFormat="0" applyAlignment="0" applyProtection="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0" fontId="187" fillId="0" borderId="0" applyNumberFormat="0" applyFill="0" applyBorder="0" applyAlignment="0" applyProtection="0"/>
    <xf numFmtId="212" fontId="9" fillId="0" borderId="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212" fontId="9" fillId="0" borderId="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87" fillId="0" borderId="0" applyNumberFormat="0" applyFill="0" applyBorder="0" applyAlignment="0" applyProtection="0"/>
    <xf numFmtId="185" fontId="170"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0" fontId="188" fillId="0" borderId="0" applyNumberFormat="0" applyFill="0" applyBorder="0" applyAlignment="0" applyProtection="0"/>
    <xf numFmtId="212" fontId="9" fillId="0" borderId="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212" fontId="9" fillId="0" borderId="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88" fillId="0" borderId="0" applyNumberFormat="0" applyFill="0" applyBorder="0" applyAlignment="0" applyProtection="0"/>
    <xf numFmtId="185" fontId="171" fillId="0" borderId="0" applyNumberFormat="0" applyFill="0" applyBorder="0" applyAlignment="0" applyProtection="0"/>
    <xf numFmtId="212" fontId="9" fillId="0" borderId="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0" fontId="176" fillId="0" borderId="16" applyNumberFormat="0" applyFill="0" applyAlignment="0" applyProtection="0"/>
    <xf numFmtId="212" fontId="9" fillId="0" borderId="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212" fontId="9" fillId="0" borderId="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76" fillId="0" borderId="16" applyNumberFormat="0" applyFill="0" applyAlignment="0" applyProtection="0"/>
    <xf numFmtId="185" fontId="119" fillId="0" borderId="53" applyNumberFormat="0" applyFill="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0" fontId="180" fillId="0" borderId="17" applyNumberFormat="0" applyFill="0" applyAlignment="0" applyProtection="0"/>
    <xf numFmtId="212" fontId="9" fillId="0" borderId="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212" fontId="9" fillId="0" borderId="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80" fillId="0" borderId="17" applyNumberFormat="0" applyFill="0" applyAlignment="0" applyProtection="0"/>
    <xf numFmtId="185" fontId="121" fillId="0" borderId="54" applyNumberFormat="0" applyFill="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0" fontId="110" fillId="0" borderId="18" applyNumberFormat="0" applyFill="0" applyAlignment="0" applyProtection="0"/>
    <xf numFmtId="212" fontId="9" fillId="0" borderId="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212" fontId="9" fillId="0" borderId="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10" fillId="0" borderId="18" applyNumberFormat="0" applyFill="0" applyAlignment="0" applyProtection="0"/>
    <xf numFmtId="185" fontId="107" fillId="0" borderId="55" applyNumberFormat="0" applyFill="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212" fontId="9" fillId="0" borderId="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51" fillId="0" borderId="0" applyNumberFormat="0" applyFill="0" applyBorder="0" applyAlignment="0" applyProtection="0"/>
    <xf numFmtId="185" fontId="172" fillId="0" borderId="0" applyNumberFormat="0" applyFill="0" applyBorder="0" applyAlignment="0" applyProtection="0"/>
    <xf numFmtId="0" fontId="51" fillId="0" borderId="0" applyNumberFormat="0" applyFill="0" applyBorder="0" applyAlignment="0" applyProtection="0"/>
    <xf numFmtId="185" fontId="172" fillId="0" borderId="0" applyNumberFormat="0" applyFill="0" applyBorder="0" applyAlignment="0" applyProtection="0"/>
    <xf numFmtId="212" fontId="9" fillId="0" borderId="0"/>
    <xf numFmtId="212" fontId="9" fillId="0" borderId="0"/>
    <xf numFmtId="212"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9" fillId="0" borderId="0"/>
    <xf numFmtId="0" fontId="8" fillId="0" borderId="0"/>
    <xf numFmtId="170" fontId="8" fillId="0" borderId="0" applyFont="0" applyFill="0" applyBorder="0" applyAlignment="0" applyProtection="0"/>
    <xf numFmtId="0" fontId="8" fillId="0" borderId="0"/>
    <xf numFmtId="170" fontId="8" fillId="0" borderId="0" applyFont="0" applyFill="0" applyBorder="0" applyAlignment="0" applyProtection="0"/>
    <xf numFmtId="0" fontId="9" fillId="0" borderId="0"/>
    <xf numFmtId="174" fontId="9" fillId="0" borderId="0" applyFont="0" applyFill="0" applyBorder="0" applyAlignment="0" applyProtection="0"/>
    <xf numFmtId="0" fontId="51" fillId="0" borderId="0" applyNumberFormat="0" applyFill="0" applyBorder="0" applyAlignment="0" applyProtection="0"/>
    <xf numFmtId="0" fontId="25" fillId="0" borderId="0"/>
    <xf numFmtId="0" fontId="19" fillId="108" borderId="0"/>
    <xf numFmtId="9" fontId="9" fillId="0" borderId="0" applyFont="0" applyFill="0" applyBorder="0" applyAlignment="0" applyProtection="0"/>
    <xf numFmtId="0" fontId="29" fillId="0" borderId="0"/>
    <xf numFmtId="0" fontId="19" fillId="108" borderId="0"/>
    <xf numFmtId="0" fontId="8" fillId="0" borderId="0"/>
    <xf numFmtId="0" fontId="19" fillId="108" borderId="0"/>
    <xf numFmtId="0" fontId="29" fillId="0" borderId="0"/>
    <xf numFmtId="174" fontId="9" fillId="0" borderId="0" applyFont="0" applyFill="0" applyBorder="0" applyAlignment="0" applyProtection="0"/>
    <xf numFmtId="174" fontId="9" fillId="0" borderId="0" applyFont="0" applyFill="0" applyBorder="0" applyAlignment="0" applyProtection="0"/>
    <xf numFmtId="0" fontId="136" fillId="88" borderId="0" applyNumberFormat="0" applyBorder="0" applyAlignment="0" applyProtection="0"/>
    <xf numFmtId="0" fontId="9" fillId="0" borderId="0"/>
    <xf numFmtId="0" fontId="9" fillId="0" borderId="0"/>
    <xf numFmtId="9" fontId="25" fillId="0" borderId="0" applyFont="0" applyFill="0" applyBorder="0" applyAlignment="0" applyProtection="0"/>
    <xf numFmtId="9" fontId="32" fillId="0" borderId="0" applyFont="0" applyFill="0" applyBorder="0" applyAlignment="0" applyProtection="0"/>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47" borderId="41" applyNumberFormat="0">
      <protection locked="0"/>
    </xf>
    <xf numFmtId="0" fontId="9" fillId="47" borderId="41" applyNumberFormat="0">
      <protection locked="0"/>
    </xf>
    <xf numFmtId="4" fontId="57" fillId="45" borderId="45" applyNumberFormat="0" applyProtection="0">
      <alignment vertical="center"/>
    </xf>
    <xf numFmtId="4" fontId="191" fillId="45" borderId="45" applyNumberFormat="0" applyProtection="0">
      <alignment vertical="center"/>
    </xf>
    <xf numFmtId="4" fontId="57" fillId="45" borderId="45" applyNumberFormat="0" applyProtection="0">
      <alignment horizontal="left" vertical="center" indent="1"/>
    </xf>
    <xf numFmtId="0" fontId="57" fillId="45" borderId="45" applyNumberFormat="0" applyProtection="0">
      <alignment horizontal="left" vertical="top" indent="1"/>
    </xf>
    <xf numFmtId="4" fontId="57" fillId="116" borderId="45" applyNumberFormat="0" applyProtection="0">
      <alignment horizontal="right" vertical="center"/>
    </xf>
    <xf numFmtId="4" fontId="191" fillId="116" borderId="45" applyNumberFormat="0" applyProtection="0">
      <alignment horizontal="right" vertical="center"/>
    </xf>
    <xf numFmtId="4" fontId="57" fillId="41" borderId="45" applyNumberFormat="0" applyProtection="0">
      <alignment horizontal="left" vertical="center" indent="1"/>
    </xf>
    <xf numFmtId="0" fontId="57" fillId="41" borderId="45" applyNumberFormat="0" applyProtection="0">
      <alignment horizontal="left" vertical="top" indent="1"/>
    </xf>
    <xf numFmtId="4" fontId="192" fillId="105" borderId="0" applyNumberFormat="0" applyProtection="0">
      <alignment horizontal="left" vertical="center" indent="1"/>
    </xf>
    <xf numFmtId="4" fontId="190" fillId="116" borderId="45" applyNumberFormat="0" applyProtection="0">
      <alignment horizontal="right" vertical="center"/>
    </xf>
    <xf numFmtId="0" fontId="172" fillId="0" borderId="0" applyNumberFormat="0" applyFill="0" applyBorder="0" applyAlignment="0" applyProtection="0"/>
    <xf numFmtId="0" fontId="172" fillId="0" borderId="0" applyNumberFormat="0" applyFill="0" applyBorder="0" applyAlignment="0" applyProtection="0"/>
    <xf numFmtId="0" fontId="105" fillId="0" borderId="56" applyNumberFormat="0" applyFill="0" applyAlignment="0" applyProtection="0"/>
    <xf numFmtId="0" fontId="170" fillId="0" borderId="0" applyNumberFormat="0" applyFill="0" applyBorder="0" applyAlignment="0" applyProtection="0"/>
    <xf numFmtId="0" fontId="19" fillId="49" borderId="28" applyNumberFormat="0" applyProtection="0">
      <alignment horizontal="left" vertical="center" indent="1"/>
    </xf>
    <xf numFmtId="4" fontId="19" fillId="0" borderId="28" applyNumberFormat="0" applyProtection="0">
      <alignment horizontal="right" vertical="center"/>
    </xf>
    <xf numFmtId="174" fontId="9" fillId="0" borderId="0" applyFont="0" applyFill="0" applyBorder="0" applyAlignment="0" applyProtection="0"/>
    <xf numFmtId="0" fontId="51" fillId="0" borderId="0" applyNumberFormat="0" applyFill="0" applyBorder="0" applyAlignment="0" applyProtection="0"/>
    <xf numFmtId="0" fontId="25" fillId="0" borderId="0"/>
    <xf numFmtId="0" fontId="105" fillId="0" borderId="56" applyNumberFormat="0" applyFill="0" applyAlignment="0" applyProtection="0"/>
    <xf numFmtId="0" fontId="8" fillId="41" borderId="0" applyNumberFormat="0" applyBorder="0" applyAlignment="0" applyProtection="0"/>
    <xf numFmtId="0" fontId="11" fillId="42" borderId="0" applyNumberFormat="0" applyBorder="0" applyAlignment="0" applyProtection="0"/>
    <xf numFmtId="0" fontId="105" fillId="0" borderId="56" applyNumberFormat="0" applyFill="0" applyAlignment="0" applyProtection="0"/>
    <xf numFmtId="0" fontId="8" fillId="43" borderId="0" applyNumberFormat="0" applyBorder="0" applyAlignment="0" applyProtection="0"/>
    <xf numFmtId="0" fontId="11" fillId="44" borderId="0" applyNumberFormat="0" applyBorder="0" applyAlignment="0" applyProtection="0"/>
    <xf numFmtId="0" fontId="8" fillId="45" borderId="0" applyNumberFormat="0" applyBorder="0" applyAlignment="0" applyProtection="0"/>
    <xf numFmtId="0" fontId="11" fillId="46" borderId="0" applyNumberFormat="0" applyBorder="0" applyAlignment="0" applyProtection="0"/>
    <xf numFmtId="0" fontId="105" fillId="0" borderId="5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05" fillId="0" borderId="5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105" fillId="0" borderId="56" applyNumberFormat="0" applyFill="0" applyAlignment="0" applyProtection="0"/>
    <xf numFmtId="0" fontId="8" fillId="44" borderId="0" applyNumberFormat="0" applyBorder="0" applyAlignment="0" applyProtection="0"/>
    <xf numFmtId="0" fontId="11" fillId="51" borderId="0" applyNumberFormat="0" applyBorder="0" applyAlignment="0" applyProtection="0"/>
    <xf numFmtId="0" fontId="194" fillId="42" borderId="0" applyNumberFormat="0" applyBorder="0" applyAlignment="0" applyProtection="0"/>
    <xf numFmtId="0" fontId="8" fillId="42" borderId="0" applyNumberFormat="0" applyBorder="0" applyAlignment="0" applyProtection="0"/>
    <xf numFmtId="0" fontId="194" fillId="44" borderId="0" applyNumberFormat="0" applyBorder="0" applyAlignment="0" applyProtection="0"/>
    <xf numFmtId="0" fontId="8" fillId="44" borderId="0" applyNumberFormat="0" applyBorder="0" applyAlignment="0" applyProtection="0"/>
    <xf numFmtId="0" fontId="194" fillId="46" borderId="0" applyNumberFormat="0" applyBorder="0" applyAlignment="0" applyProtection="0"/>
    <xf numFmtId="0" fontId="8" fillId="46" borderId="0" applyNumberFormat="0" applyBorder="0" applyAlignment="0" applyProtection="0"/>
    <xf numFmtId="0" fontId="194" fillId="48" borderId="0" applyNumberFormat="0" applyBorder="0" applyAlignment="0" applyProtection="0"/>
    <xf numFmtId="0" fontId="8" fillId="48" borderId="0" applyNumberFormat="0" applyBorder="0" applyAlignment="0" applyProtection="0"/>
    <xf numFmtId="0" fontId="194" fillId="50" borderId="0" applyNumberFormat="0" applyBorder="0" applyAlignment="0" applyProtection="0"/>
    <xf numFmtId="0" fontId="8" fillId="49" borderId="0" applyNumberFormat="0" applyBorder="0" applyAlignment="0" applyProtection="0"/>
    <xf numFmtId="0" fontId="194"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8" fillId="44" borderId="0" applyNumberFormat="0" applyBorder="0" applyAlignment="0" applyProtection="0"/>
    <xf numFmtId="0" fontId="105"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05" fillId="0" borderId="56" applyNumberFormat="0" applyFill="0" applyAlignment="0" applyProtection="0"/>
    <xf numFmtId="0" fontId="8" fillId="23" borderId="0" applyNumberFormat="0" applyBorder="0" applyAlignment="0" applyProtection="0"/>
    <xf numFmtId="0" fontId="11" fillId="43" borderId="0" applyNumberFormat="0" applyBorder="0" applyAlignment="0" applyProtection="0"/>
    <xf numFmtId="0" fontId="105" fillId="0" borderId="56" applyNumberFormat="0" applyFill="0" applyAlignment="0" applyProtection="0"/>
    <xf numFmtId="0" fontId="8" fillId="54" borderId="0" applyNumberFormat="0" applyBorder="0" applyAlignment="0" applyProtection="0"/>
    <xf numFmtId="0" fontId="11" fillId="55" borderId="0" applyNumberFormat="0" applyBorder="0" applyAlignment="0" applyProtection="0"/>
    <xf numFmtId="0" fontId="105" fillId="0" borderId="56" applyNumberFormat="0" applyFill="0" applyAlignment="0" applyProtection="0"/>
    <xf numFmtId="0" fontId="8" fillId="56" borderId="0" applyNumberFormat="0" applyBorder="0" applyAlignment="0" applyProtection="0"/>
    <xf numFmtId="0" fontId="11" fillId="48" borderId="0" applyNumberFormat="0" applyBorder="0" applyAlignment="0" applyProtection="0"/>
    <xf numFmtId="0" fontId="105"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05" fillId="0" borderId="56" applyNumberFormat="0" applyFill="0" applyAlignment="0" applyProtection="0"/>
    <xf numFmtId="0" fontId="8" fillId="51" borderId="0" applyNumberFormat="0" applyBorder="0" applyAlignment="0" applyProtection="0"/>
    <xf numFmtId="0" fontId="11" fillId="57" borderId="0" applyNumberFormat="0" applyBorder="0" applyAlignment="0" applyProtection="0"/>
    <xf numFmtId="0" fontId="194" fillId="49" borderId="0" applyNumberFormat="0" applyBorder="0" applyAlignment="0" applyProtection="0"/>
    <xf numFmtId="0" fontId="8" fillId="53" borderId="0" applyNumberFormat="0" applyBorder="0" applyAlignment="0" applyProtection="0"/>
    <xf numFmtId="0" fontId="194" fillId="43" borderId="0" applyNumberFormat="0" applyBorder="0" applyAlignment="0" applyProtection="0"/>
    <xf numFmtId="0" fontId="8" fillId="23" borderId="0" applyNumberFormat="0" applyBorder="0" applyAlignment="0" applyProtection="0"/>
    <xf numFmtId="0" fontId="194" fillId="55" borderId="0" applyNumberFormat="0" applyBorder="0" applyAlignment="0" applyProtection="0"/>
    <xf numFmtId="0" fontId="8" fillId="55" borderId="0" applyNumberFormat="0" applyBorder="0" applyAlignment="0" applyProtection="0"/>
    <xf numFmtId="0" fontId="194" fillId="48" borderId="0" applyNumberFormat="0" applyBorder="0" applyAlignment="0" applyProtection="0"/>
    <xf numFmtId="0" fontId="8" fillId="56" borderId="0" applyNumberFormat="0" applyBorder="0" applyAlignment="0" applyProtection="0"/>
    <xf numFmtId="0" fontId="194" fillId="49" borderId="0" applyNumberFormat="0" applyBorder="0" applyAlignment="0" applyProtection="0"/>
    <xf numFmtId="0" fontId="8" fillId="53" borderId="0" applyNumberFormat="0" applyBorder="0" applyAlignment="0" applyProtection="0"/>
    <xf numFmtId="0" fontId="194" fillId="57" borderId="0" applyNumberFormat="0" applyBorder="0" applyAlignment="0" applyProtection="0"/>
    <xf numFmtId="0" fontId="8" fillId="51" borderId="0" applyNumberFormat="0" applyBorder="0" applyAlignment="0" applyProtection="0"/>
    <xf numFmtId="0" fontId="105" fillId="0" borderId="56" applyNumberFormat="0" applyFill="0" applyAlignment="0" applyProtection="0"/>
    <xf numFmtId="0" fontId="38" fillId="53" borderId="0" applyNumberFormat="0" applyBorder="0" applyAlignment="0" applyProtection="0"/>
    <xf numFmtId="0" fontId="61" fillId="59" borderId="0" applyNumberFormat="0" applyBorder="0" applyAlignment="0" applyProtection="0"/>
    <xf numFmtId="0" fontId="105" fillId="0" borderId="56" applyNumberFormat="0" applyFill="0" applyAlignment="0" applyProtection="0"/>
    <xf numFmtId="0" fontId="38" fillId="24" borderId="0" applyNumberFormat="0" applyBorder="0" applyAlignment="0" applyProtection="0"/>
    <xf numFmtId="0" fontId="61" fillId="43" borderId="0" applyNumberFormat="0" applyBorder="0" applyAlignment="0" applyProtection="0"/>
    <xf numFmtId="0" fontId="105" fillId="0" borderId="56" applyNumberFormat="0" applyFill="0" applyAlignment="0" applyProtection="0"/>
    <xf numFmtId="0" fontId="38" fillId="54" borderId="0" applyNumberFormat="0" applyBorder="0" applyAlignment="0" applyProtection="0"/>
    <xf numFmtId="0" fontId="61" fillId="55" borderId="0" applyNumberFormat="0" applyBorder="0" applyAlignment="0" applyProtection="0"/>
    <xf numFmtId="0" fontId="105" fillId="0" borderId="56" applyNumberFormat="0" applyFill="0" applyAlignment="0" applyProtection="0"/>
    <xf numFmtId="0" fontId="38" fillId="56" borderId="0" applyNumberFormat="0" applyBorder="0" applyAlignment="0" applyProtection="0"/>
    <xf numFmtId="0" fontId="61" fillId="60" borderId="0" applyNumberFormat="0" applyBorder="0" applyAlignment="0" applyProtection="0"/>
    <xf numFmtId="0" fontId="38" fillId="53" borderId="0" applyNumberFormat="0" applyBorder="0" applyAlignment="0" applyProtection="0"/>
    <xf numFmtId="0" fontId="61" fillId="61" borderId="0" applyNumberFormat="0" applyBorder="0" applyAlignment="0" applyProtection="0"/>
    <xf numFmtId="170" fontId="8" fillId="0" borderId="0" applyFont="0" applyFill="0" applyBorder="0" applyAlignment="0" applyProtection="0"/>
    <xf numFmtId="0" fontId="38" fillId="51" borderId="0" applyNumberFormat="0" applyBorder="0" applyAlignment="0" applyProtection="0"/>
    <xf numFmtId="0" fontId="61" fillId="62" borderId="0" applyNumberFormat="0" applyBorder="0" applyAlignment="0" applyProtection="0"/>
    <xf numFmtId="0" fontId="195" fillId="59" borderId="0" applyNumberFormat="0" applyBorder="0" applyAlignment="0" applyProtection="0"/>
    <xf numFmtId="0" fontId="38" fillId="53" borderId="0" applyNumberFormat="0" applyBorder="0" applyAlignment="0" applyProtection="0"/>
    <xf numFmtId="0" fontId="195" fillId="43" borderId="0" applyNumberFormat="0" applyBorder="0" applyAlignment="0" applyProtection="0"/>
    <xf numFmtId="0" fontId="38" fillId="24" borderId="0" applyNumberFormat="0" applyBorder="0" applyAlignment="0" applyProtection="0"/>
    <xf numFmtId="0" fontId="195" fillId="55" borderId="0" applyNumberFormat="0" applyBorder="0" applyAlignment="0" applyProtection="0"/>
    <xf numFmtId="0" fontId="195" fillId="60" borderId="0" applyNumberFormat="0" applyBorder="0" applyAlignment="0" applyProtection="0"/>
    <xf numFmtId="0" fontId="195" fillId="61" borderId="0" applyNumberFormat="0" applyBorder="0" applyAlignment="0" applyProtection="0"/>
    <xf numFmtId="0" fontId="38" fillId="53" borderId="0" applyNumberFormat="0" applyBorder="0" applyAlignment="0" applyProtection="0"/>
    <xf numFmtId="0" fontId="195" fillId="62" borderId="0" applyNumberFormat="0" applyBorder="0" applyAlignment="0" applyProtection="0"/>
    <xf numFmtId="0" fontId="29" fillId="0" borderId="0"/>
    <xf numFmtId="0" fontId="9" fillId="0" borderId="0"/>
    <xf numFmtId="0" fontId="11" fillId="64" borderId="0" applyNumberFormat="0" applyBorder="0" applyAlignment="0" applyProtection="0"/>
    <xf numFmtId="0" fontId="19" fillId="108" borderId="0"/>
    <xf numFmtId="0" fontId="11" fillId="66" borderId="0" applyNumberFormat="0" applyBorder="0" applyAlignment="0" applyProtection="0"/>
    <xf numFmtId="0" fontId="8" fillId="0" borderId="0"/>
    <xf numFmtId="0" fontId="19" fillId="108" borderId="0"/>
    <xf numFmtId="0" fontId="61" fillId="68" borderId="0" applyNumberFormat="0" applyBorder="0" applyAlignment="0" applyProtection="0"/>
    <xf numFmtId="0" fontId="38" fillId="61" borderId="0" applyNumberFormat="0" applyBorder="0" applyAlignment="0" applyProtection="0"/>
    <xf numFmtId="0" fontId="61" fillId="70" borderId="0" applyNumberFormat="0" applyBorder="0" applyAlignment="0" applyProtection="0"/>
    <xf numFmtId="170" fontId="8" fillId="0" borderId="0" applyFont="0" applyFill="0" applyBorder="0" applyAlignment="0" applyProtection="0"/>
    <xf numFmtId="0" fontId="8" fillId="0" borderId="0"/>
    <xf numFmtId="0" fontId="11" fillId="72" borderId="0" applyNumberFormat="0" applyBorder="0" applyAlignment="0" applyProtection="0"/>
    <xf numFmtId="170" fontId="8" fillId="0" borderId="0" applyFont="0" applyFill="0" applyBorder="0" applyAlignment="0" applyProtection="0"/>
    <xf numFmtId="0" fontId="11" fillId="74" borderId="0" applyNumberFormat="0" applyBorder="0" applyAlignment="0" applyProtection="0"/>
    <xf numFmtId="170" fontId="8" fillId="0" borderId="0" applyFont="0" applyFill="0" applyBorder="0" applyAlignment="0" applyProtection="0"/>
    <xf numFmtId="0" fontId="61" fillId="76" borderId="0" applyNumberFormat="0" applyBorder="0" applyAlignment="0" applyProtection="0"/>
    <xf numFmtId="0" fontId="38" fillId="21" borderId="0" applyNumberFormat="0" applyBorder="0" applyAlignment="0" applyProtection="0"/>
    <xf numFmtId="0" fontId="61" fillId="77" borderId="0" applyNumberFormat="0" applyBorder="0" applyAlignment="0" applyProtection="0"/>
    <xf numFmtId="170" fontId="8" fillId="0" borderId="0" applyFont="0" applyFill="0" applyBorder="0" applyAlignment="0" applyProtection="0"/>
    <xf numFmtId="0" fontId="11" fillId="78" borderId="0" applyNumberFormat="0" applyBorder="0" applyAlignment="0" applyProtection="0"/>
    <xf numFmtId="0" fontId="11" fillId="75" borderId="0" applyNumberFormat="0" applyBorder="0" applyAlignment="0" applyProtection="0"/>
    <xf numFmtId="0" fontId="61" fillId="67" borderId="0" applyNumberFormat="0" applyBorder="0" applyAlignment="0" applyProtection="0"/>
    <xf numFmtId="9" fontId="32" fillId="0" borderId="0" applyFont="0" applyFill="0" applyBorder="0" applyAlignment="0" applyProtection="0"/>
    <xf numFmtId="0" fontId="38" fillId="25" borderId="0" applyNumberFormat="0" applyBorder="0" applyAlignment="0" applyProtection="0"/>
    <xf numFmtId="0" fontId="61" fillId="54" borderId="0" applyNumberFormat="0" applyBorder="0" applyAlignment="0" applyProtection="0"/>
    <xf numFmtId="0" fontId="11" fillId="75" borderId="0" applyNumberFormat="0" applyBorder="0" applyAlignment="0" applyProtection="0"/>
    <xf numFmtId="0" fontId="29" fillId="0" borderId="0"/>
    <xf numFmtId="0" fontId="11" fillId="67" borderId="0" applyNumberFormat="0" applyBorder="0" applyAlignment="0" applyProtection="0"/>
    <xf numFmtId="0" fontId="61" fillId="67" borderId="0" applyNumberFormat="0" applyBorder="0" applyAlignment="0" applyProtection="0"/>
    <xf numFmtId="0" fontId="38" fillId="101" borderId="0" applyNumberFormat="0" applyBorder="0" applyAlignment="0" applyProtection="0"/>
    <xf numFmtId="0" fontId="61" fillId="60" borderId="0" applyNumberFormat="0" applyBorder="0" applyAlignment="0" applyProtection="0"/>
    <xf numFmtId="0" fontId="29" fillId="0" borderId="0"/>
    <xf numFmtId="0" fontId="11" fillId="64" borderId="0" applyNumberFormat="0" applyBorder="0" applyAlignment="0" applyProtection="0"/>
    <xf numFmtId="0" fontId="61" fillId="66" borderId="0" applyNumberFormat="0" applyBorder="0" applyAlignment="0" applyProtection="0"/>
    <xf numFmtId="0" fontId="38" fillId="33" borderId="0" applyNumberFormat="0" applyBorder="0" applyAlignment="0" applyProtection="0"/>
    <xf numFmtId="0" fontId="61" fillId="61" borderId="0" applyNumberFormat="0" applyBorder="0" applyAlignment="0" applyProtection="0"/>
    <xf numFmtId="0" fontId="11" fillId="74" borderId="0" applyNumberFormat="0" applyBorder="0" applyAlignment="0" applyProtection="0"/>
    <xf numFmtId="0" fontId="61" fillId="88" borderId="0" applyNumberFormat="0" applyBorder="0" applyAlignment="0" applyProtection="0"/>
    <xf numFmtId="0" fontId="38" fillId="57" borderId="0" applyNumberFormat="0" applyBorder="0" applyAlignment="0" applyProtection="0"/>
    <xf numFmtId="0" fontId="61" fillId="90" borderId="0" applyNumberFormat="0" applyBorder="0" applyAlignment="0" applyProtection="0"/>
    <xf numFmtId="0" fontId="44" fillId="48" borderId="0" applyNumberFormat="0" applyBorder="0" applyAlignment="0" applyProtection="0"/>
    <xf numFmtId="0" fontId="128" fillId="44" borderId="0" applyNumberFormat="0" applyBorder="0" applyAlignment="0" applyProtection="0"/>
    <xf numFmtId="0" fontId="19" fillId="108" borderId="0"/>
    <xf numFmtId="0" fontId="196" fillId="46" borderId="0" applyNumberFormat="0" applyBorder="0" applyAlignment="0" applyProtection="0"/>
    <xf numFmtId="0" fontId="9" fillId="0" borderId="0"/>
    <xf numFmtId="0" fontId="9" fillId="0" borderId="0"/>
    <xf numFmtId="0" fontId="43" fillId="92" borderId="0" applyNumberFormat="0" applyBorder="0" applyAlignment="0" applyProtection="0"/>
    <xf numFmtId="0" fontId="29" fillId="0" borderId="0"/>
    <xf numFmtId="0" fontId="29" fillId="0" borderId="0"/>
    <xf numFmtId="0" fontId="205" fillId="47" borderId="19" applyNumberFormat="0" applyAlignment="0" applyProtection="0"/>
    <xf numFmtId="0" fontId="84" fillId="56" borderId="27" applyNumberFormat="0" applyAlignment="0" applyProtection="0"/>
    <xf numFmtId="0" fontId="197" fillId="56" borderId="27" applyNumberFormat="0" applyAlignment="0" applyProtection="0"/>
    <xf numFmtId="0" fontId="205" fillId="47" borderId="19" applyNumberFormat="0" applyAlignment="0" applyProtection="0"/>
    <xf numFmtId="0" fontId="9" fillId="0" borderId="0"/>
    <xf numFmtId="0" fontId="198" fillId="95" borderId="29" applyNumberFormat="0" applyAlignment="0" applyProtection="0"/>
    <xf numFmtId="0" fontId="182" fillId="15" borderId="22" applyNumberFormat="0" applyAlignment="0" applyProtection="0"/>
    <xf numFmtId="0" fontId="1" fillId="15" borderId="22" applyNumberFormat="0" applyAlignment="0" applyProtection="0"/>
    <xf numFmtId="0" fontId="199" fillId="0" borderId="31" applyNumberFormat="0" applyFill="0" applyAlignment="0" applyProtection="0"/>
    <xf numFmtId="0" fontId="1" fillId="15" borderId="22" applyNumberFormat="0" applyAlignment="0" applyProtection="0"/>
    <xf numFmtId="0" fontId="88" fillId="95" borderId="29" applyNumberFormat="0" applyAlignment="0" applyProtection="0"/>
    <xf numFmtId="170"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105" fillId="96" borderId="0" applyNumberFormat="0" applyBorder="0" applyAlignment="0" applyProtection="0"/>
    <xf numFmtId="0" fontId="105" fillId="98" borderId="0" applyNumberFormat="0" applyBorder="0" applyAlignment="0" applyProtection="0"/>
    <xf numFmtId="0" fontId="108" fillId="0" borderId="0" applyNumberFormat="0" applyFill="0" applyBorder="0" applyAlignment="0" applyProtection="0"/>
    <xf numFmtId="0" fontId="19" fillId="108" borderId="0"/>
    <xf numFmtId="0" fontId="19" fillId="108" borderId="0"/>
    <xf numFmtId="0" fontId="19" fillId="108" borderId="0"/>
    <xf numFmtId="0" fontId="29" fillId="0" borderId="0"/>
    <xf numFmtId="0" fontId="29" fillId="0" borderId="0"/>
    <xf numFmtId="0" fontId="29" fillId="0" borderId="0"/>
    <xf numFmtId="0" fontId="195" fillId="70" borderId="0" applyNumberFormat="0" applyBorder="0" applyAlignment="0" applyProtection="0"/>
    <xf numFmtId="0" fontId="29" fillId="0" borderId="0"/>
    <xf numFmtId="0" fontId="29" fillId="0" borderId="0"/>
    <xf numFmtId="0" fontId="38" fillId="61" borderId="0" applyNumberFormat="0" applyBorder="0" applyAlignment="0" applyProtection="0"/>
    <xf numFmtId="0" fontId="29" fillId="0" borderId="0"/>
    <xf numFmtId="0" fontId="195" fillId="77" borderId="0" applyNumberFormat="0" applyBorder="0" applyAlignment="0" applyProtection="0"/>
    <xf numFmtId="0" fontId="62" fillId="21" borderId="0" applyNumberFormat="0" applyBorder="0" applyAlignment="0" applyProtection="0"/>
    <xf numFmtId="0" fontId="38" fillId="21" borderId="0" applyNumberFormat="0" applyBorder="0" applyAlignment="0" applyProtection="0"/>
    <xf numFmtId="0" fontId="19" fillId="108" borderId="0"/>
    <xf numFmtId="0" fontId="195" fillId="54" borderId="0" applyNumberFormat="0" applyBorder="0" applyAlignment="0" applyProtection="0"/>
    <xf numFmtId="0" fontId="62" fillId="25" borderId="0" applyNumberFormat="0" applyBorder="0" applyAlignment="0" applyProtection="0"/>
    <xf numFmtId="0" fontId="38" fillId="25" borderId="0" applyNumberFormat="0" applyBorder="0" applyAlignment="0" applyProtection="0"/>
    <xf numFmtId="0" fontId="19" fillId="108" borderId="0"/>
    <xf numFmtId="0" fontId="195" fillId="60" borderId="0" applyNumberFormat="0" applyBorder="0" applyAlignment="0" applyProtection="0"/>
    <xf numFmtId="0" fontId="9" fillId="0" borderId="0"/>
    <xf numFmtId="0" fontId="38" fillId="101" borderId="0" applyNumberFormat="0" applyBorder="0" applyAlignment="0" applyProtection="0"/>
    <xf numFmtId="0" fontId="195" fillId="61" borderId="0" applyNumberFormat="0" applyBorder="0" applyAlignment="0" applyProtection="0"/>
    <xf numFmtId="0" fontId="62" fillId="33" borderId="0" applyNumberFormat="0" applyBorder="0" applyAlignment="0" applyProtection="0"/>
    <xf numFmtId="0" fontId="38" fillId="33" borderId="0" applyNumberFormat="0" applyBorder="0" applyAlignment="0" applyProtection="0"/>
    <xf numFmtId="0" fontId="195" fillId="90" borderId="0" applyNumberFormat="0" applyBorder="0" applyAlignment="0" applyProtection="0"/>
    <xf numFmtId="0" fontId="38" fillId="57" borderId="0" applyNumberFormat="0" applyBorder="0" applyAlignment="0" applyProtection="0"/>
    <xf numFmtId="0" fontId="200" fillId="51" borderId="27" applyNumberFormat="0" applyAlignment="0" applyProtection="0"/>
    <xf numFmtId="0" fontId="183" fillId="13" borderId="19" applyNumberFormat="0" applyAlignment="0" applyProtection="0"/>
    <xf numFmtId="0" fontId="45" fillId="13" borderId="19" applyNumberFormat="0" applyAlignment="0" applyProtection="0"/>
    <xf numFmtId="194"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193" fontId="9" fillId="0" borderId="0" applyFont="0" applyFill="0" applyBorder="0" applyAlignment="0" applyProtection="0"/>
    <xf numFmtId="0" fontId="29" fillId="0" borderId="0"/>
    <xf numFmtId="193" fontId="9" fillId="0" borderId="0" applyFont="0" applyFill="0" applyBorder="0" applyAlignment="0" applyProtection="0"/>
    <xf numFmtId="185" fontId="9" fillId="0" borderId="0" applyFont="0" applyFill="0" applyBorder="0" applyAlignment="0" applyProtection="0"/>
    <xf numFmtId="0" fontId="50" fillId="0" borderId="0" applyNumberFormat="0" applyFill="0" applyBorder="0" applyAlignment="0" applyProtection="0"/>
    <xf numFmtId="0" fontId="171" fillId="0" borderId="0" applyNumberFormat="0" applyFill="0" applyBorder="0" applyAlignment="0" applyProtection="0"/>
    <xf numFmtId="0" fontId="43" fillId="92" borderId="0" applyNumberFormat="0" applyBorder="0" applyAlignment="0" applyProtection="0"/>
    <xf numFmtId="0" fontId="66" fillId="46" borderId="0" applyNumberFormat="0" applyBorder="0" applyAlignment="0" applyProtection="0"/>
    <xf numFmtId="0" fontId="19" fillId="103" borderId="0" applyNumberFormat="0" applyBorder="0" applyAlignment="0" applyProtection="0"/>
    <xf numFmtId="0" fontId="29" fillId="0" borderId="0"/>
    <xf numFmtId="0" fontId="174" fillId="0" borderId="34" applyNumberFormat="0" applyFill="0" applyAlignment="0" applyProtection="0"/>
    <xf numFmtId="0" fontId="178" fillId="0" borderId="36" applyNumberFormat="0" applyFill="0" applyAlignment="0" applyProtection="0"/>
    <xf numFmtId="0" fontId="29" fillId="0" borderId="0"/>
    <xf numFmtId="0" fontId="29" fillId="0" borderId="0"/>
    <xf numFmtId="0" fontId="108" fillId="0" borderId="39" applyNumberFormat="0" applyFill="0" applyAlignment="0" applyProtection="0"/>
    <xf numFmtId="0" fontId="108" fillId="0" borderId="0" applyNumberFormat="0" applyFill="0" applyBorder="0" applyAlignment="0" applyProtection="0"/>
    <xf numFmtId="0" fontId="201" fillId="44" borderId="0" applyNumberFormat="0" applyBorder="0" applyAlignment="0" applyProtection="0"/>
    <xf numFmtId="0" fontId="44" fillId="48" borderId="0" applyNumberFormat="0" applyBorder="0" applyAlignment="0" applyProtection="0"/>
    <xf numFmtId="0" fontId="45" fillId="13" borderId="19" applyNumberFormat="0" applyAlignment="0" applyProtection="0"/>
    <xf numFmtId="0" fontId="45" fillId="13" borderId="19" applyNumberFormat="0" applyAlignment="0" applyProtection="0"/>
    <xf numFmtId="0" fontId="45" fillId="13" borderId="19" applyNumberFormat="0" applyAlignment="0" applyProtection="0"/>
    <xf numFmtId="0" fontId="113" fillId="51" borderId="27" applyNumberFormat="0" applyAlignment="0" applyProtection="0"/>
    <xf numFmtId="0" fontId="89" fillId="0" borderId="31" applyNumberFormat="0" applyFill="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29" fillId="0"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0" fontId="29" fillId="0"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170" fontId="11" fillId="0" borderId="0" applyFont="0" applyFill="0" applyBorder="0" applyAlignment="0" applyProtection="0"/>
    <xf numFmtId="170"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0" fontId="9" fillId="0"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0" fontId="9" fillId="0" borderId="0"/>
    <xf numFmtId="0" fontId="9" fillId="0" borderId="0"/>
    <xf numFmtId="0" fontId="19" fillId="108" borderId="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0" fontId="19" fillId="108" borderId="0"/>
    <xf numFmtId="0" fontId="9" fillId="0" borderId="0"/>
    <xf numFmtId="170" fontId="19" fillId="0" borderId="0" applyFont="0" applyFill="0" applyBorder="0" applyAlignment="0" applyProtection="0"/>
    <xf numFmtId="174" fontId="9" fillId="0" borderId="0" applyFont="0" applyFill="0" applyBorder="0" applyAlignment="0" applyProtection="0"/>
    <xf numFmtId="170" fontId="1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0" fontId="52" fillId="51" borderId="0" applyNumberFormat="0" applyBorder="0" applyAlignment="0" applyProtection="0"/>
    <xf numFmtId="0" fontId="13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6" fillId="107"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9" fillId="0" borderId="0"/>
    <xf numFmtId="0" fontId="19" fillId="108" borderId="0"/>
    <xf numFmtId="0" fontId="8" fillId="0" borderId="0"/>
    <xf numFmtId="0" fontId="29" fillId="0" borderId="0"/>
    <xf numFmtId="0" fontId="29" fillId="0" borderId="0"/>
    <xf numFmtId="0" fontId="9" fillId="0" borderId="0"/>
    <xf numFmtId="0" fontId="9" fillId="0" borderId="0"/>
    <xf numFmtId="0" fontId="9" fillId="0" borderId="0"/>
    <xf numFmtId="0" fontId="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9" fillId="0" borderId="0"/>
    <xf numFmtId="0" fontId="9" fillId="0" borderId="0"/>
    <xf numFmtId="0" fontId="29" fillId="0" borderId="0"/>
    <xf numFmtId="0" fontId="25" fillId="0" borderId="0"/>
    <xf numFmtId="0" fontId="25" fillId="0" borderId="0"/>
    <xf numFmtId="0" fontId="25" fillId="0" borderId="0"/>
    <xf numFmtId="0" fontId="19" fillId="87" borderId="28" applyNumberFormat="0" applyFon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9" fillId="0" borderId="0"/>
    <xf numFmtId="0" fontId="9" fillId="0" borderId="0"/>
    <xf numFmtId="0" fontId="29" fillId="0" borderId="0"/>
    <xf numFmtId="0" fontId="25" fillId="0" borderId="0"/>
    <xf numFmtId="0" fontId="25" fillId="0" borderId="0"/>
    <xf numFmtId="0" fontId="25" fillId="0" borderId="0"/>
    <xf numFmtId="174" fontId="9" fillId="0" borderId="0" applyFont="0" applyFill="0" applyBorder="0" applyAlignment="0" applyProtection="0"/>
    <xf numFmtId="0" fontId="25" fillId="0" borderId="0"/>
    <xf numFmtId="174" fontId="9" fillId="0" borderId="0" applyFont="0" applyFill="0" applyBorder="0" applyAlignment="0" applyProtection="0"/>
    <xf numFmtId="170" fontId="9" fillId="0" borderId="0" applyFont="0" applyFill="0" applyBorder="0" applyAlignment="0" applyProtection="0"/>
    <xf numFmtId="0" fontId="25" fillId="0" borderId="0"/>
    <xf numFmtId="170" fontId="9"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 fillId="108"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9" fillId="108" borderId="0"/>
    <xf numFmtId="0" fontId="29" fillId="0" borderId="0"/>
    <xf numFmtId="0" fontId="25" fillId="0" borderId="0"/>
    <xf numFmtId="170" fontId="56"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2" fillId="0" borderId="0"/>
    <xf numFmtId="0" fontId="25" fillId="0" borderId="0"/>
    <xf numFmtId="0" fontId="29" fillId="0" borderId="0"/>
    <xf numFmtId="0" fontId="19" fillId="108" borderId="0"/>
    <xf numFmtId="0" fontId="29" fillId="0" borderId="0"/>
    <xf numFmtId="0" fontId="25"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108" borderId="0"/>
    <xf numFmtId="0" fontId="9" fillId="0" borderId="0"/>
    <xf numFmtId="0" fontId="19" fillId="108" borderId="0"/>
    <xf numFmtId="0" fontId="19" fillId="108" borderId="0"/>
    <xf numFmtId="0" fontId="32" fillId="0" borderId="0"/>
    <xf numFmtId="0" fontId="29" fillId="0" borderId="0"/>
    <xf numFmtId="0" fontId="29" fillId="0" borderId="0"/>
    <xf numFmtId="0" fontId="29" fillId="0" borderId="0"/>
    <xf numFmtId="0" fontId="29" fillId="0" borderId="0"/>
    <xf numFmtId="0" fontId="32" fillId="0" borderId="0"/>
    <xf numFmtId="0" fontId="25" fillId="0" borderId="0"/>
    <xf numFmtId="0" fontId="32" fillId="0" borderId="0"/>
    <xf numFmtId="174" fontId="9" fillId="0" borderId="0" applyFont="0" applyFill="0" applyBorder="0" applyAlignment="0" applyProtection="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19" fillId="108" borderId="0"/>
    <xf numFmtId="0" fontId="9" fillId="0" borderId="0"/>
    <xf numFmtId="0" fontId="9" fillId="0" borderId="0"/>
    <xf numFmtId="0" fontId="9" fillId="0" borderId="0"/>
    <xf numFmtId="0" fontId="19" fillId="108" borderId="0"/>
    <xf numFmtId="0" fontId="8" fillId="0" borderId="0"/>
    <xf numFmtId="0" fontId="57" fillId="0" borderId="0"/>
    <xf numFmtId="0" fontId="19" fillId="108"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8" fillId="0" borderId="0"/>
    <xf numFmtId="0" fontId="19" fillId="108" borderId="0"/>
    <xf numFmtId="0" fontId="19" fillId="108" borderId="0"/>
    <xf numFmtId="0" fontId="9" fillId="0" borderId="0"/>
    <xf numFmtId="0" fontId="19" fillId="108" borderId="0"/>
    <xf numFmtId="0" fontId="9" fillId="0" borderId="0"/>
    <xf numFmtId="0" fontId="9" fillId="0" borderId="0"/>
    <xf numFmtId="0" fontId="19" fillId="108" borderId="0"/>
    <xf numFmtId="0" fontId="8" fillId="0" borderId="0"/>
    <xf numFmtId="0" fontId="9" fillId="0" borderId="0"/>
    <xf numFmtId="0" fontId="19" fillId="108" borderId="0"/>
    <xf numFmtId="0" fontId="9" fillId="0" borderId="0"/>
    <xf numFmtId="0" fontId="9" fillId="0" borderId="0"/>
    <xf numFmtId="0" fontId="9" fillId="0" borderId="0"/>
    <xf numFmtId="0" fontId="9" fillId="0" borderId="0"/>
    <xf numFmtId="170" fontId="9" fillId="0" borderId="0" applyFont="0" applyFill="0" applyBorder="0" applyAlignment="0" applyProtection="0"/>
    <xf numFmtId="0" fontId="29" fillId="0" borderId="0"/>
    <xf numFmtId="0" fontId="9" fillId="0" borderId="0"/>
    <xf numFmtId="0" fontId="29" fillId="0" borderId="0"/>
    <xf numFmtId="0" fontId="29" fillId="0" borderId="0"/>
    <xf numFmtId="0" fontId="8" fillId="0" borderId="0"/>
    <xf numFmtId="170" fontId="9" fillId="0" borderId="0" applyFont="0" applyFill="0" applyBorder="0" applyAlignment="0" applyProtection="0"/>
    <xf numFmtId="0" fontId="29" fillId="0" borderId="0"/>
    <xf numFmtId="0" fontId="9" fillId="0" borderId="0"/>
    <xf numFmtId="0" fontId="9" fillId="0" borderId="0"/>
    <xf numFmtId="0" fontId="19" fillId="108" borderId="0"/>
    <xf numFmtId="0" fontId="19" fillId="108" borderId="0"/>
    <xf numFmtId="0" fontId="8" fillId="0" borderId="0"/>
    <xf numFmtId="0" fontId="19" fillId="108"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194" fontId="9" fillId="0" borderId="0" applyFont="0" applyFill="0" applyBorder="0" applyAlignment="0" applyProtection="0"/>
    <xf numFmtId="0" fontId="19" fillId="108" borderId="0"/>
    <xf numFmtId="0" fontId="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29" fillId="0" borderId="0"/>
    <xf numFmtId="0" fontId="9" fillId="0" borderId="0"/>
    <xf numFmtId="0" fontId="29" fillId="0" borderId="0"/>
    <xf numFmtId="0" fontId="19" fillId="108" borderId="0"/>
    <xf numFmtId="0" fontId="19" fillId="108" borderId="0"/>
    <xf numFmtId="0" fontId="19" fillId="108" borderId="0"/>
    <xf numFmtId="0" fontId="8" fillId="0" borderId="0"/>
    <xf numFmtId="0" fontId="8" fillId="0" borderId="0"/>
    <xf numFmtId="0" fontId="8" fillId="0" borderId="0"/>
    <xf numFmtId="0" fontId="8" fillId="0" borderId="0"/>
    <xf numFmtId="0" fontId="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87" borderId="28" applyNumberFormat="0" applyFont="0" applyAlignment="0" applyProtection="0"/>
    <xf numFmtId="0" fontId="11" fillId="16" borderId="23" applyNumberFormat="0" applyFont="0" applyAlignment="0" applyProtection="0"/>
    <xf numFmtId="0" fontId="57" fillId="45" borderId="42" applyNumberFormat="0" applyFont="0" applyAlignment="0" applyProtection="0"/>
    <xf numFmtId="0" fontId="56" fillId="16" borderId="23" applyNumberFormat="0" applyFont="0" applyAlignment="0" applyProtection="0"/>
    <xf numFmtId="0" fontId="9" fillId="0" borderId="0"/>
    <xf numFmtId="0" fontId="11" fillId="16" borderId="23" applyNumberFormat="0" applyFont="0" applyAlignment="0" applyProtection="0"/>
    <xf numFmtId="0" fontId="11" fillId="45" borderId="42" applyNumberFormat="0" applyFont="0" applyAlignment="0" applyProtection="0"/>
    <xf numFmtId="0" fontId="46" fillId="47" borderId="20" applyNumberFormat="0" applyAlignment="0" applyProtection="0"/>
    <xf numFmtId="0" fontId="146" fillId="56" borderId="43" applyNumberFormat="0" applyAlignment="0" applyProtection="0"/>
    <xf numFmtId="14" fontId="63" fillId="0" borderId="0">
      <alignment horizontal="center" wrapText="1"/>
      <protection locked="0"/>
    </xf>
    <xf numFmtId="16" fontId="63" fillId="0" borderId="0">
      <alignment horizontal="center" wrapText="1"/>
      <protection locked="0"/>
    </xf>
    <xf numFmtId="9" fontId="9"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214" fontId="150" fillId="0" borderId="0"/>
    <xf numFmtId="164" fontId="150" fillId="0" borderId="0"/>
    <xf numFmtId="214" fontId="150" fillId="0" borderId="0"/>
    <xf numFmtId="164" fontId="150" fillId="0" borderId="0"/>
    <xf numFmtId="219" fontId="159" fillId="0" borderId="0" applyNumberFormat="0" applyFill="0" applyBorder="0" applyAlignment="0" applyProtection="0">
      <alignment horizontal="left"/>
    </xf>
    <xf numFmtId="38" fontId="159" fillId="0" borderId="0"/>
    <xf numFmtId="0" fontId="159" fillId="0" borderId="0"/>
    <xf numFmtId="0" fontId="146" fillId="94" borderId="43" applyNumberFormat="0" applyAlignment="0" applyProtection="0"/>
    <xf numFmtId="0" fontId="202" fillId="56" borderId="43" applyNumberFormat="0" applyAlignment="0" applyProtection="0"/>
    <xf numFmtId="0" fontId="46" fillId="47" borderId="20" applyNumberFormat="0" applyAlignment="0" applyProtection="0"/>
    <xf numFmtId="4" fontId="19" fillId="107" borderId="28" applyNumberFormat="0" applyProtection="0">
      <alignment vertical="center"/>
    </xf>
    <xf numFmtId="4" fontId="19" fillId="107" borderId="28" applyNumberFormat="0" applyProtection="0">
      <alignment vertical="center"/>
    </xf>
    <xf numFmtId="4" fontId="161" fillId="107" borderId="45" applyNumberFormat="0" applyProtection="0">
      <alignment vertical="center"/>
    </xf>
    <xf numFmtId="4" fontId="161" fillId="107" borderId="45" applyNumberFormat="0" applyProtection="0">
      <alignment vertical="center"/>
    </xf>
    <xf numFmtId="4" fontId="161" fillId="107" borderId="45" applyNumberFormat="0" applyProtection="0">
      <alignment vertical="center"/>
    </xf>
    <xf numFmtId="4" fontId="163" fillId="58" borderId="28" applyNumberFormat="0" applyProtection="0">
      <alignment vertical="center"/>
    </xf>
    <xf numFmtId="4" fontId="162" fillId="107" borderId="45" applyNumberFormat="0" applyProtection="0">
      <alignment vertical="center"/>
    </xf>
    <xf numFmtId="4" fontId="19" fillId="58" borderId="28" applyNumberFormat="0" applyProtection="0">
      <alignment horizontal="left" vertical="center" indent="1"/>
    </xf>
    <xf numFmtId="4" fontId="161" fillId="107" borderId="45" applyNumberFormat="0" applyProtection="0">
      <alignment horizontal="left" vertical="center" indent="1"/>
    </xf>
    <xf numFmtId="4" fontId="161" fillId="107" borderId="45" applyNumberFormat="0" applyProtection="0">
      <alignment horizontal="left" vertical="center" indent="1"/>
    </xf>
    <xf numFmtId="4" fontId="161" fillId="107" borderId="45" applyNumberFormat="0" applyProtection="0">
      <alignment horizontal="left" vertical="center" indent="1"/>
    </xf>
    <xf numFmtId="0" fontId="164" fillId="107" borderId="45" applyNumberFormat="0" applyProtection="0">
      <alignment horizontal="left" vertical="top" indent="1"/>
    </xf>
    <xf numFmtId="0" fontId="161" fillId="107" borderId="45" applyNumberFormat="0" applyProtection="0">
      <alignment horizontal="left" vertical="top" indent="1"/>
    </xf>
    <xf numFmtId="4" fontId="19" fillId="61" borderId="28" applyNumberFormat="0" applyProtection="0">
      <alignment horizontal="left" vertical="center" indent="1"/>
    </xf>
    <xf numFmtId="4" fontId="161" fillId="41" borderId="0" applyNumberFormat="0" applyProtection="0">
      <alignment horizontal="left" vertical="center" indent="1"/>
    </xf>
    <xf numFmtId="4" fontId="161" fillId="41" borderId="0" applyNumberFormat="0" applyProtection="0">
      <alignment horizontal="left" vertical="center" indent="1"/>
    </xf>
    <xf numFmtId="4" fontId="161" fillId="41" borderId="0" applyNumberFormat="0" applyProtection="0">
      <alignment horizontal="left" vertical="center" indent="1"/>
    </xf>
    <xf numFmtId="4" fontId="19" fillId="44" borderId="28" applyNumberFormat="0" applyProtection="0">
      <alignment horizontal="right" vertical="center"/>
    </xf>
    <xf numFmtId="4" fontId="57" fillId="44" borderId="45" applyNumberFormat="0" applyProtection="0">
      <alignment horizontal="right" vertical="center"/>
    </xf>
    <xf numFmtId="4" fontId="19" fillId="106" borderId="28" applyNumberFormat="0" applyProtection="0">
      <alignment horizontal="right" vertical="center"/>
    </xf>
    <xf numFmtId="4" fontId="57" fillId="43" borderId="45" applyNumberFormat="0" applyProtection="0">
      <alignment horizontal="right" vertical="center"/>
    </xf>
    <xf numFmtId="4" fontId="19" fillId="77" borderId="46" applyNumberFormat="0" applyProtection="0">
      <alignment horizontal="right" vertical="center"/>
    </xf>
    <xf numFmtId="4" fontId="57" fillId="77" borderId="45" applyNumberFormat="0" applyProtection="0">
      <alignment horizontal="right" vertical="center"/>
    </xf>
    <xf numFmtId="4" fontId="19" fillId="57" borderId="28" applyNumberFormat="0" applyProtection="0">
      <alignment horizontal="right" vertical="center"/>
    </xf>
    <xf numFmtId="4" fontId="57" fillId="57" borderId="45" applyNumberFormat="0" applyProtection="0">
      <alignment horizontal="right" vertical="center"/>
    </xf>
    <xf numFmtId="4" fontId="19" fillId="62" borderId="28" applyNumberFormat="0" applyProtection="0">
      <alignment horizontal="right" vertical="center"/>
    </xf>
    <xf numFmtId="4" fontId="57" fillId="62" borderId="45" applyNumberFormat="0" applyProtection="0">
      <alignment horizontal="right" vertical="center"/>
    </xf>
    <xf numFmtId="4" fontId="19" fillId="90" borderId="28" applyNumberFormat="0" applyProtection="0">
      <alignment horizontal="right" vertical="center"/>
    </xf>
    <xf numFmtId="4" fontId="57" fillId="90" borderId="45" applyNumberFormat="0" applyProtection="0">
      <alignment horizontal="right" vertical="center"/>
    </xf>
    <xf numFmtId="4" fontId="19" fillId="54" borderId="28" applyNumberFormat="0" applyProtection="0">
      <alignment horizontal="right" vertical="center"/>
    </xf>
    <xf numFmtId="4" fontId="57" fillId="54" borderId="45" applyNumberFormat="0" applyProtection="0">
      <alignment horizontal="right" vertical="center"/>
    </xf>
    <xf numFmtId="4" fontId="19" fillId="92" borderId="28" applyNumberFormat="0" applyProtection="0">
      <alignment horizontal="right" vertical="center"/>
    </xf>
    <xf numFmtId="4" fontId="57" fillId="92" borderId="45" applyNumberFormat="0" applyProtection="0">
      <alignment horizontal="right" vertical="center"/>
    </xf>
    <xf numFmtId="4" fontId="19" fillId="55" borderId="28" applyNumberFormat="0" applyProtection="0">
      <alignment horizontal="right" vertical="center"/>
    </xf>
    <xf numFmtId="4" fontId="57" fillId="55" borderId="45" applyNumberFormat="0" applyProtection="0">
      <alignment horizontal="right" vertical="center"/>
    </xf>
    <xf numFmtId="4" fontId="19" fillId="115" borderId="46" applyNumberFormat="0" applyProtection="0">
      <alignment horizontal="left" vertical="center" indent="1"/>
    </xf>
    <xf numFmtId="4" fontId="161" fillId="115" borderId="47" applyNumberFormat="0" applyProtection="0">
      <alignment horizontal="left" vertical="center" indent="1"/>
    </xf>
    <xf numFmtId="4" fontId="9" fillId="53" borderId="46" applyNumberFormat="0" applyProtection="0">
      <alignment horizontal="left" vertical="center" indent="1"/>
    </xf>
    <xf numFmtId="4" fontId="57" fillId="116" borderId="0" applyNumberFormat="0" applyProtection="0">
      <alignment horizontal="left" vertical="center" indent="1"/>
    </xf>
    <xf numFmtId="4" fontId="9" fillId="53" borderId="46" applyNumberFormat="0" applyProtection="0">
      <alignment horizontal="left" vertical="center" indent="1"/>
    </xf>
    <xf numFmtId="4" fontId="165" fillId="53" borderId="0" applyNumberFormat="0" applyProtection="0">
      <alignment horizontal="left" vertical="center" indent="1"/>
    </xf>
    <xf numFmtId="4" fontId="19" fillId="41" borderId="28" applyNumberFormat="0" applyProtection="0">
      <alignment horizontal="right" vertical="center"/>
    </xf>
    <xf numFmtId="4" fontId="57" fillId="41" borderId="45" applyNumberFormat="0" applyProtection="0">
      <alignment horizontal="right" vertical="center"/>
    </xf>
    <xf numFmtId="4" fontId="57" fillId="41" borderId="45" applyNumberFormat="0" applyProtection="0">
      <alignment horizontal="right" vertical="center"/>
    </xf>
    <xf numFmtId="4" fontId="57" fillId="41" borderId="45" applyNumberFormat="0" applyProtection="0">
      <alignment horizontal="right" vertical="center"/>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174" fontId="9" fillId="0" borderId="0" applyFont="0" applyFill="0" applyBorder="0" applyAlignment="0" applyProtection="0"/>
    <xf numFmtId="174" fontId="9" fillId="0" borderId="0" applyFont="0" applyFill="0" applyBorder="0" applyAlignment="0" applyProtection="0"/>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47" borderId="57" applyNumberFormat="0">
      <protection locked="0"/>
    </xf>
    <xf numFmtId="0" fontId="9" fillId="47" borderId="41" applyNumberFormat="0">
      <protection locked="0"/>
    </xf>
    <xf numFmtId="0" fontId="19" fillId="47" borderId="57" applyNumberFormat="0">
      <protection locked="0"/>
    </xf>
    <xf numFmtId="0" fontId="30" fillId="53" borderId="58" applyBorder="0"/>
    <xf numFmtId="4" fontId="166" fillId="45" borderId="45" applyNumberFormat="0" applyProtection="0">
      <alignment vertical="center"/>
    </xf>
    <xf numFmtId="4" fontId="57" fillId="45" borderId="45" applyNumberFormat="0" applyProtection="0">
      <alignment vertical="center"/>
    </xf>
    <xf numFmtId="4" fontId="163" fillId="104" borderId="41" applyNumberFormat="0" applyProtection="0">
      <alignment vertical="center"/>
    </xf>
    <xf numFmtId="4" fontId="191" fillId="45" borderId="45" applyNumberFormat="0" applyProtection="0">
      <alignment vertical="center"/>
    </xf>
    <xf numFmtId="4" fontId="166" fillId="56" borderId="45" applyNumberFormat="0" applyProtection="0">
      <alignment horizontal="left" vertical="center" indent="1"/>
    </xf>
    <xf numFmtId="4" fontId="57" fillId="45" borderId="45" applyNumberFormat="0" applyProtection="0">
      <alignment horizontal="left" vertical="center" indent="1"/>
    </xf>
    <xf numFmtId="0" fontId="166" fillId="45" borderId="45" applyNumberFormat="0" applyProtection="0">
      <alignment horizontal="left" vertical="top" indent="1"/>
    </xf>
    <xf numFmtId="0" fontId="57" fillId="45" borderId="45" applyNumberFormat="0" applyProtection="0">
      <alignment horizontal="left" vertical="top" indent="1"/>
    </xf>
    <xf numFmtId="4" fontId="19" fillId="0" borderId="28" applyNumberFormat="0" applyProtection="0">
      <alignment horizontal="right" vertical="center"/>
    </xf>
    <xf numFmtId="4" fontId="57" fillId="116" borderId="45" applyNumberFormat="0" applyProtection="0">
      <alignment horizontal="right" vertical="center"/>
    </xf>
    <xf numFmtId="4" fontId="57" fillId="116" borderId="45" applyNumberFormat="0" applyProtection="0">
      <alignment horizontal="right" vertical="center"/>
    </xf>
    <xf numFmtId="4" fontId="57" fillId="116" borderId="45" applyNumberFormat="0" applyProtection="0">
      <alignment horizontal="right" vertical="center"/>
    </xf>
    <xf numFmtId="4" fontId="163" fillId="6" borderId="28" applyNumberFormat="0" applyProtection="0">
      <alignment horizontal="right" vertical="center"/>
    </xf>
    <xf numFmtId="4" fontId="191" fillId="116" borderId="45" applyNumberFormat="0" applyProtection="0">
      <alignment horizontal="right" vertical="center"/>
    </xf>
    <xf numFmtId="4" fontId="19" fillId="61" borderId="28" applyNumberFormat="0" applyProtection="0">
      <alignment horizontal="left" vertical="center" indent="1"/>
    </xf>
    <xf numFmtId="4" fontId="57" fillId="41" borderId="45" applyNumberFormat="0" applyProtection="0">
      <alignment horizontal="left" vertical="center" indent="1"/>
    </xf>
    <xf numFmtId="4" fontId="57" fillId="41" borderId="45" applyNumberFormat="0" applyProtection="0">
      <alignment horizontal="left" vertical="center" indent="1"/>
    </xf>
    <xf numFmtId="4" fontId="57" fillId="41" borderId="45" applyNumberFormat="0" applyProtection="0">
      <alignment horizontal="left" vertical="center" indent="1"/>
    </xf>
    <xf numFmtId="0" fontId="166" fillId="41" borderId="45" applyNumberFormat="0" applyProtection="0">
      <alignment horizontal="left" vertical="top" indent="1"/>
    </xf>
    <xf numFmtId="0" fontId="57" fillId="41" borderId="45" applyNumberFormat="0" applyProtection="0">
      <alignment horizontal="left" vertical="top" indent="1"/>
    </xf>
    <xf numFmtId="4" fontId="167" fillId="105" borderId="46" applyNumberFormat="0" applyProtection="0">
      <alignment horizontal="left" vertical="center" indent="1"/>
    </xf>
    <xf numFmtId="4" fontId="192" fillId="105" borderId="0" applyNumberFormat="0" applyProtection="0">
      <alignment horizontal="left" vertical="center" indent="1"/>
    </xf>
    <xf numFmtId="0" fontId="19" fillId="119" borderId="41"/>
    <xf numFmtId="4" fontId="168" fillId="47" borderId="28" applyNumberFormat="0" applyProtection="0">
      <alignment horizontal="right" vertical="center"/>
    </xf>
    <xf numFmtId="4" fontId="190" fillId="116" borderId="45" applyNumberFormat="0" applyProtection="0">
      <alignment horizontal="right" vertical="center"/>
    </xf>
    <xf numFmtId="40" fontId="169" fillId="0" borderId="0" applyBorder="0">
      <alignment horizontal="right"/>
    </xf>
    <xf numFmtId="0" fontId="169" fillId="0" borderId="0" applyBorder="0">
      <alignment horizontal="right"/>
    </xf>
    <xf numFmtId="0" fontId="193" fillId="0" borderId="0" applyNumberFormat="0" applyFill="0" applyBorder="0" applyAlignment="0" applyProtection="0"/>
    <xf numFmtId="0" fontId="203" fillId="0" borderId="0" applyNumberFormat="0" applyFill="0" applyBorder="0" applyAlignment="0" applyProtection="0"/>
    <xf numFmtId="0" fontId="187" fillId="0" borderId="0" applyNumberFormat="0" applyFill="0" applyBorder="0" applyAlignment="0" applyProtection="0"/>
    <xf numFmtId="0" fontId="49" fillId="0" borderId="0" applyNumberFormat="0" applyFill="0" applyBorder="0" applyAlignment="0" applyProtection="0"/>
    <xf numFmtId="0" fontId="204" fillId="0" borderId="0" applyNumberFormat="0" applyFill="0" applyBorder="0" applyAlignment="0" applyProtection="0"/>
    <xf numFmtId="0" fontId="50" fillId="0" borderId="0" applyNumberFormat="0" applyFill="0" applyBorder="0" applyAlignment="0" applyProtection="0"/>
    <xf numFmtId="0" fontId="177" fillId="0" borderId="0" applyNumberFormat="0" applyFill="0" applyBorder="0" applyAlignment="0" applyProtection="0"/>
    <xf numFmtId="0" fontId="172" fillId="0" borderId="0" applyNumberFormat="0" applyFill="0" applyBorder="0" applyAlignment="0" applyProtection="0"/>
    <xf numFmtId="0" fontId="119" fillId="0" borderId="33" applyNumberFormat="0" applyFill="0" applyAlignment="0" applyProtection="0"/>
    <xf numFmtId="0" fontId="174" fillId="0" borderId="34" applyNumberFormat="0" applyFill="0" applyAlignment="0" applyProtection="0"/>
    <xf numFmtId="0" fontId="121" fillId="0" borderId="48" applyNumberFormat="0" applyFill="0" applyAlignment="0" applyProtection="0"/>
    <xf numFmtId="0" fontId="178" fillId="0" borderId="36" applyNumberFormat="0" applyFill="0" applyAlignment="0" applyProtection="0"/>
    <xf numFmtId="0" fontId="107" fillId="0" borderId="49" applyNumberFormat="0" applyFill="0" applyAlignment="0" applyProtection="0"/>
    <xf numFmtId="0" fontId="108" fillId="0" borderId="39" applyNumberFormat="0" applyFill="0" applyAlignment="0" applyProtection="0"/>
    <xf numFmtId="0" fontId="177"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0" fontId="172" fillId="0" borderId="0" applyNumberFormat="0" applyFill="0" applyBorder="0" applyAlignment="0" applyProtection="0"/>
    <xf numFmtId="192" fontId="104" fillId="0" borderId="50">
      <protection locked="0"/>
    </xf>
    <xf numFmtId="4" fontId="57" fillId="116" borderId="0" applyNumberFormat="0" applyProtection="0">
      <alignment horizontal="left" vertical="center" indent="1"/>
    </xf>
    <xf numFmtId="0" fontId="105" fillId="0" borderId="56" applyNumberFormat="0" applyFill="0" applyAlignment="0" applyProtection="0"/>
    <xf numFmtId="0" fontId="2" fillId="0" borderId="51"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9" fillId="0" borderId="0"/>
    <xf numFmtId="0" fontId="181" fillId="0" borderId="51" applyNumberFormat="0" applyFill="0" applyAlignment="0" applyProtection="0"/>
    <xf numFmtId="170" fontId="8" fillId="0" borderId="0" applyFont="0" applyFill="0" applyBorder="0" applyAlignment="0" applyProtection="0"/>
    <xf numFmtId="192" fontId="104" fillId="0" borderId="50">
      <protection locked="0"/>
    </xf>
    <xf numFmtId="0" fontId="105" fillId="0" borderId="59" applyNumberFormat="0" applyFill="0" applyAlignment="0" applyProtection="0"/>
    <xf numFmtId="0" fontId="105" fillId="0" borderId="56" applyNumberFormat="0" applyFill="0" applyAlignment="0" applyProtection="0"/>
    <xf numFmtId="192" fontId="104" fillId="0" borderId="50">
      <protection locked="0"/>
    </xf>
    <xf numFmtId="0" fontId="49" fillId="0" borderId="0" applyNumberFormat="0" applyFill="0" applyBorder="0" applyAlignment="0" applyProtection="0"/>
    <xf numFmtId="0" fontId="25" fillId="0" borderId="0"/>
    <xf numFmtId="0" fontId="25" fillId="0" borderId="0"/>
    <xf numFmtId="0" fontId="19" fillId="116" borderId="45" applyNumberFormat="0" applyProtection="0">
      <alignment horizontal="left" vertical="top" indent="1"/>
    </xf>
    <xf numFmtId="0" fontId="25" fillId="0" borderId="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38" fillId="20" borderId="0" applyNumberFormat="0" applyBorder="0" applyAlignment="0" applyProtection="0"/>
    <xf numFmtId="0" fontId="38" fillId="36" borderId="0" applyNumberFormat="0" applyBorder="0" applyAlignment="0" applyProtection="0"/>
    <xf numFmtId="0" fontId="43" fillId="10" borderId="0" applyNumberFormat="0" applyBorder="0" applyAlignment="0" applyProtection="0"/>
    <xf numFmtId="0" fontId="47" fillId="14" borderId="19" applyNumberFormat="0" applyAlignment="0" applyProtection="0"/>
    <xf numFmtId="0" fontId="8" fillId="0" borderId="0"/>
    <xf numFmtId="0" fontId="29" fillId="0" borderId="0"/>
    <xf numFmtId="0" fontId="38" fillId="17" borderId="0" applyNumberFormat="0" applyBorder="0" applyAlignment="0" applyProtection="0"/>
    <xf numFmtId="0" fontId="38" fillId="29" borderId="0" applyNumberFormat="0" applyBorder="0" applyAlignment="0" applyProtection="0"/>
    <xf numFmtId="0" fontId="38" fillId="37" borderId="0" applyNumberFormat="0" applyBorder="0" applyAlignment="0" applyProtection="0"/>
    <xf numFmtId="0" fontId="29" fillId="0" borderId="0"/>
    <xf numFmtId="0" fontId="44" fillId="11" borderId="0" applyNumberFormat="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0" fontId="8" fillId="16" borderId="23" applyNumberFormat="0" applyFont="0" applyAlignment="0" applyProtection="0"/>
    <xf numFmtId="0" fontId="46" fillId="14" borderId="20" applyNumberFormat="0" applyAlignment="0" applyProtection="0"/>
    <xf numFmtId="0" fontId="2" fillId="0" borderId="24" applyNumberFormat="0" applyFill="0" applyAlignment="0" applyProtection="0"/>
    <xf numFmtId="0" fontId="8" fillId="0" borderId="0"/>
    <xf numFmtId="0" fontId="25" fillId="0" borderId="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192" fontId="104" fillId="0" borderId="50">
      <protection locked="0"/>
    </xf>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07" fillId="0" borderId="49"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21" fillId="0" borderId="48"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19" fillId="0" borderId="33" applyNumberFormat="0" applyFill="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0" fontId="193" fillId="0" borderId="0" applyNumberFormat="0" applyFill="0" applyBorder="0" applyAlignment="0" applyProtection="0"/>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8" fillId="47" borderId="28" applyNumberFormat="0" applyProtection="0">
      <alignment horizontal="right" vertical="center"/>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4" fontId="167" fillId="105" borderId="46" applyNumberFormat="0" applyProtection="0">
      <alignment horizontal="left" vertical="center"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0" fontId="166" fillId="41" borderId="45" applyNumberFormat="0" applyProtection="0">
      <alignment horizontal="left" vertical="top"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57" fillId="41" borderId="45" applyNumberFormat="0" applyProtection="0">
      <alignment horizontal="left" vertical="center" indent="1"/>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63" fillId="6"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19" fillId="0" borderId="28" applyNumberFormat="0" applyProtection="0">
      <alignment horizontal="right" vertical="center"/>
    </xf>
    <xf numFmtId="4" fontId="57" fillId="116" borderId="45" applyNumberFormat="0" applyProtection="0">
      <alignment horizontal="right" vertical="center"/>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0" fontId="166" fillId="45" borderId="45" applyNumberFormat="0" applyProtection="0">
      <alignment horizontal="left" vertical="top"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6" fillId="56" borderId="45" applyNumberFormat="0" applyProtection="0">
      <alignment horizontal="left" vertical="center" indent="1"/>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3" fillId="104" borderId="41"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4" fontId="166" fillId="45" borderId="45" applyNumberFormat="0" applyProtection="0">
      <alignment vertical="center"/>
    </xf>
    <xf numFmtId="0" fontId="19" fillId="47" borderId="57"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47" borderId="57" applyNumberFormat="0">
      <protection locked="0"/>
    </xf>
    <xf numFmtId="0" fontId="19" fillId="47" borderId="57" applyNumberFormat="0">
      <protection locked="0"/>
    </xf>
    <xf numFmtId="0" fontId="19" fillId="47" borderId="57" applyNumberFormat="0">
      <protection locked="0"/>
    </xf>
    <xf numFmtId="0" fontId="9" fillId="47" borderId="41" applyNumberFormat="0">
      <protection locked="0"/>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9" fillId="41" borderId="45" applyNumberFormat="0" applyProtection="0">
      <alignment horizontal="left" vertical="center"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45" applyNumberFormat="0" applyProtection="0">
      <alignment horizontal="left" vertical="top"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41"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0" borderId="0"/>
    <xf numFmtId="0" fontId="19" fillId="101" borderId="28" applyNumberFormat="0" applyProtection="0">
      <alignment horizontal="left" vertical="center" indent="1"/>
    </xf>
    <xf numFmtId="9" fontId="25" fillId="0" borderId="0" applyFont="0" applyFill="0" applyBorder="0" applyAlignment="0" applyProtection="0"/>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170" fontId="8" fillId="0" borderId="0" applyFont="0" applyFill="0" applyBorder="0" applyAlignment="0" applyProtection="0"/>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174" fontId="9" fillId="0" borderId="0" applyFont="0" applyFill="0" applyBorder="0" applyAlignment="0" applyProtection="0"/>
    <xf numFmtId="0" fontId="51" fillId="0" borderId="0" applyNumberFormat="0" applyFill="0" applyBorder="0" applyAlignment="0" applyProtection="0"/>
    <xf numFmtId="0" fontId="25" fillId="0" borderId="0"/>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41"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0" fontId="194" fillId="51" borderId="0" applyNumberFormat="0" applyBorder="0" applyAlignment="0" applyProtection="0"/>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116" borderId="46" applyNumberFormat="0" applyProtection="0">
      <alignment horizontal="left" vertical="center" indent="1"/>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19" fillId="41" borderId="28" applyNumberFormat="0" applyProtection="0">
      <alignment horizontal="right" vertical="center"/>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115" borderId="46" applyNumberFormat="0" applyProtection="0">
      <alignment horizontal="left" vertical="center" indent="1"/>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55"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92"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54"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90"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62"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57" borderId="28"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77" borderId="46"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106"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44" borderId="28" applyNumberFormat="0" applyProtection="0">
      <alignment horizontal="right" vertical="center"/>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4" fontId="19" fillId="61" borderId="28" applyNumberFormat="0" applyProtection="0">
      <alignment horizontal="left" vertical="center"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0" fontId="164" fillId="107" borderId="45" applyNumberFormat="0" applyProtection="0">
      <alignment horizontal="left" vertical="top"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9" fillId="58" borderId="28" applyNumberFormat="0" applyProtection="0">
      <alignment horizontal="left" vertical="center" indent="1"/>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63" fillId="58"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4" fontId="19" fillId="107" borderId="28" applyNumberFormat="0" applyProtection="0">
      <alignment vertical="center"/>
    </xf>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146" fillId="94" borderId="43" applyNumberFormat="0" applyAlignment="0" applyProtection="0"/>
    <xf numFmtId="0" fontId="9" fillId="0" borderId="0"/>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216" fontId="9" fillId="0" borderId="0" applyNumberFormat="0" applyFill="0" applyBorder="0" applyAlignment="0" applyProtection="0">
      <alignment horizontal="left"/>
    </xf>
    <xf numFmtId="9" fontId="32" fillId="0" borderId="0" applyFont="0" applyFill="0" applyBorder="0" applyAlignment="0" applyProtection="0"/>
    <xf numFmtId="9" fontId="9" fillId="0" borderId="0" applyFont="0" applyFill="0" applyBorder="0" applyAlignment="0" applyProtection="0"/>
    <xf numFmtId="9" fontId="32"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145" fillId="47" borderId="6">
      <alignment horizontal="center" vertical="center" wrapText="1"/>
    </xf>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0" fontId="19" fillId="108" borderId="0"/>
    <xf numFmtId="0" fontId="19" fillId="108" borderId="0"/>
    <xf numFmtId="0" fontId="19" fillId="108" borderId="0"/>
    <xf numFmtId="0" fontId="19" fillId="108" borderId="0"/>
    <xf numFmtId="0" fontId="19" fillId="108" borderId="0"/>
    <xf numFmtId="170" fontId="19" fillId="0" borderId="0" applyFont="0" applyFill="0" applyBorder="0" applyAlignment="0" applyProtection="0"/>
    <xf numFmtId="174" fontId="9" fillId="0" borderId="0" applyFont="0" applyFill="0" applyBorder="0" applyAlignment="0" applyProtection="0"/>
    <xf numFmtId="0" fontId="66" fillId="88" borderId="0" applyNumberFormat="0" applyBorder="0" applyAlignment="0" applyProtection="0"/>
    <xf numFmtId="0" fontId="66" fillId="88" borderId="0" applyNumberFormat="0" applyBorder="0" applyAlignment="0" applyProtection="0"/>
    <xf numFmtId="0" fontId="136" fillId="88" borderId="0" applyNumberFormat="0" applyBorder="0" applyAlignment="0" applyProtection="0"/>
    <xf numFmtId="174"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0" fontId="32" fillId="0" borderId="0"/>
    <xf numFmtId="0" fontId="127" fillId="87" borderId="0" applyNumberFormat="0" applyBorder="0" applyAlignment="0" applyProtection="0"/>
    <xf numFmtId="0" fontId="29" fillId="0" borderId="0"/>
    <xf numFmtId="0" fontId="29" fillId="0" borderId="0"/>
    <xf numFmtId="0" fontId="29" fillId="0" borderId="0"/>
    <xf numFmtId="9" fontId="32" fillId="0" borderId="0" applyFont="0" applyFill="0" applyBorder="0" applyAlignment="0" applyProtection="0"/>
    <xf numFmtId="0" fontId="29" fillId="0" borderId="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0" fontId="29" fillId="0" borderId="0"/>
    <xf numFmtId="9" fontId="32" fillId="0" borderId="0" applyFont="0" applyFill="0" applyBorder="0" applyAlignment="0" applyProtection="0"/>
    <xf numFmtId="9" fontId="9" fillId="0" borderId="0" applyFont="0" applyFill="0" applyBorder="0" applyAlignment="0" applyProtection="0"/>
    <xf numFmtId="0" fontId="29" fillId="0" borderId="0"/>
    <xf numFmtId="0" fontId="29" fillId="0" borderId="0"/>
    <xf numFmtId="0" fontId="29" fillId="0" borderId="0"/>
    <xf numFmtId="193" fontId="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112" fillId="88" borderId="28" applyNumberFormat="0" applyAlignment="0" applyProtection="0"/>
    <xf numFmtId="0" fontId="112" fillId="88" borderId="28" applyNumberFormat="0" applyAlignment="0" applyProtection="0"/>
    <xf numFmtId="0" fontId="61" fillId="91" borderId="0" applyNumberFormat="0" applyBorder="0" applyAlignment="0" applyProtection="0"/>
    <xf numFmtId="0" fontId="61" fillId="69" borderId="0" applyNumberFormat="0" applyBorder="0" applyAlignment="0" applyProtection="0"/>
    <xf numFmtId="0" fontId="61" fillId="69" borderId="0" applyNumberFormat="0" applyBorder="0" applyAlignment="0" applyProtection="0"/>
    <xf numFmtId="0" fontId="9" fillId="0" borderId="0"/>
    <xf numFmtId="0" fontId="19" fillId="108" borderId="0"/>
    <xf numFmtId="0" fontId="61" fillId="84" borderId="0" applyNumberFormat="0" applyBorder="0" applyAlignment="0" applyProtection="0"/>
    <xf numFmtId="0" fontId="9" fillId="0" borderId="0"/>
    <xf numFmtId="0" fontId="9" fillId="0" borderId="0"/>
    <xf numFmtId="0" fontId="61" fillId="82" borderId="0" applyNumberFormat="0" applyBorder="0" applyAlignment="0" applyProtection="0"/>
    <xf numFmtId="0" fontId="61" fillId="82" borderId="0" applyNumberFormat="0" applyBorder="0" applyAlignment="0" applyProtection="0"/>
    <xf numFmtId="0" fontId="19" fillId="108" borderId="0"/>
    <xf numFmtId="0" fontId="29" fillId="0" borderId="0"/>
    <xf numFmtId="0" fontId="29" fillId="0" borderId="0"/>
    <xf numFmtId="0" fontId="61" fillId="71" borderId="0" applyNumberFormat="0" applyBorder="0" applyAlignment="0" applyProtection="0"/>
    <xf numFmtId="0" fontId="61" fillId="71" borderId="0" applyNumberFormat="0" applyBorder="0" applyAlignment="0" applyProtection="0"/>
    <xf numFmtId="0" fontId="29" fillId="0" borderId="0"/>
    <xf numFmtId="0" fontId="29" fillId="0" borderId="0"/>
    <xf numFmtId="0" fontId="61" fillId="63" borderId="0" applyNumberFormat="0" applyBorder="0" applyAlignment="0" applyProtection="0"/>
    <xf numFmtId="0" fontId="29" fillId="0" borderId="0"/>
    <xf numFmtId="0" fontId="107" fillId="0" borderId="0" applyNumberFormat="0" applyFill="0" applyBorder="0" applyAlignment="0" applyProtection="0"/>
    <xf numFmtId="0" fontId="19" fillId="108" borderId="0"/>
    <xf numFmtId="0" fontId="19" fillId="108" borderId="0"/>
    <xf numFmtId="0" fontId="8" fillId="0" borderId="0"/>
    <xf numFmtId="0" fontId="19" fillId="108" borderId="0"/>
    <xf numFmtId="0" fontId="66" fillId="0" borderId="30" applyNumberFormat="0" applyFill="0" applyAlignment="0" applyProtection="0"/>
    <xf numFmtId="0" fontId="88" fillId="84" borderId="29" applyNumberFormat="0" applyAlignment="0" applyProtection="0"/>
    <xf numFmtId="0" fontId="88" fillId="84" borderId="29" applyNumberFormat="0" applyAlignment="0" applyProtection="0"/>
    <xf numFmtId="0" fontId="83" fillId="94" borderId="28" applyNumberFormat="0" applyAlignment="0" applyProtection="0"/>
    <xf numFmtId="0" fontId="19" fillId="108" borderId="0"/>
    <xf numFmtId="0" fontId="19" fillId="108" borderId="0"/>
    <xf numFmtId="0" fontId="8"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108" borderId="0"/>
    <xf numFmtId="0" fontId="19" fillId="108" borderId="0"/>
    <xf numFmtId="0" fontId="19" fillId="108" borderId="0"/>
    <xf numFmtId="0" fontId="9" fillId="0" borderId="0"/>
    <xf numFmtId="0" fontId="11" fillId="80" borderId="0" applyNumberFormat="0" applyBorder="0" applyAlignment="0" applyProtection="0"/>
    <xf numFmtId="0" fontId="9" fillId="0" borderId="0"/>
    <xf numFmtId="0" fontId="19" fillId="108" borderId="0"/>
    <xf numFmtId="0" fontId="29" fillId="0" borderId="0"/>
    <xf numFmtId="0" fontId="29" fillId="0" borderId="0"/>
    <xf numFmtId="0" fontId="29" fillId="0" borderId="0"/>
    <xf numFmtId="0" fontId="29" fillId="0" borderId="0"/>
    <xf numFmtId="0" fontId="29" fillId="0" borderId="0"/>
    <xf numFmtId="0" fontId="29"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29" fillId="0" borderId="0"/>
    <xf numFmtId="0" fontId="19" fillId="108" borderId="0"/>
    <xf numFmtId="0" fontId="9" fillId="0" borderId="0"/>
    <xf numFmtId="0" fontId="9" fillId="0" borderId="0"/>
    <xf numFmtId="9" fontId="8" fillId="0" borderId="0" applyFont="0" applyFill="0" applyBorder="0" applyAlignment="0" applyProtection="0"/>
    <xf numFmtId="170"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0" fontId="29" fillId="0" borderId="0"/>
    <xf numFmtId="170" fontId="8" fillId="0" borderId="0" applyFont="0" applyFill="0" applyBorder="0" applyAlignment="0" applyProtection="0"/>
    <xf numFmtId="0" fontId="8" fillId="0" borderId="0"/>
    <xf numFmtId="0" fontId="8" fillId="0" borderId="0"/>
    <xf numFmtId="0" fontId="8" fillId="0" borderId="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5" fillId="0" borderId="56" applyNumberFormat="0" applyFill="0" applyAlignment="0" applyProtection="0"/>
    <xf numFmtId="0" fontId="107" fillId="0" borderId="49" applyNumberFormat="0" applyFill="0" applyAlignment="0" applyProtection="0"/>
    <xf numFmtId="0" fontId="121" fillId="0" borderId="48" applyNumberFormat="0" applyFill="0" applyAlignment="0" applyProtection="0"/>
    <xf numFmtId="0" fontId="119" fillId="0" borderId="33" applyNumberFormat="0" applyFill="0" applyAlignment="0" applyProtection="0"/>
    <xf numFmtId="0" fontId="193" fillId="0" borderId="0" applyNumberFormat="0" applyFill="0" applyBorder="0" applyAlignment="0" applyProtection="0"/>
    <xf numFmtId="4" fontId="168" fillId="47" borderId="28" applyNumberFormat="0" applyProtection="0">
      <alignment horizontal="right" vertical="center"/>
    </xf>
    <xf numFmtId="4" fontId="168" fillId="47" borderId="28" applyNumberFormat="0" applyProtection="0">
      <alignment horizontal="right" vertical="center"/>
    </xf>
    <xf numFmtId="4" fontId="167" fillId="105" borderId="46" applyNumberFormat="0" applyProtection="0">
      <alignment horizontal="left" vertical="center" indent="1"/>
    </xf>
    <xf numFmtId="0" fontId="166" fillId="45" borderId="45" applyNumberFormat="0" applyProtection="0">
      <alignment horizontal="left" vertical="top" indent="1"/>
    </xf>
    <xf numFmtId="0" fontId="166" fillId="45" borderId="45" applyNumberFormat="0" applyProtection="0">
      <alignment horizontal="left" vertical="top" indent="1"/>
    </xf>
    <xf numFmtId="4" fontId="166" fillId="56" borderId="45" applyNumberFormat="0" applyProtection="0">
      <alignment horizontal="left" vertical="center" indent="1"/>
    </xf>
    <xf numFmtId="4" fontId="166" fillId="45" borderId="45" applyNumberFormat="0" applyProtection="0">
      <alignment vertical="center"/>
    </xf>
    <xf numFmtId="4" fontId="166" fillId="45" borderId="45" applyNumberFormat="0" applyProtection="0">
      <alignment vertical="center"/>
    </xf>
    <xf numFmtId="0" fontId="19"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19" fillId="116"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19"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19" fillId="49" borderId="45" applyNumberFormat="0" applyProtection="0">
      <alignment horizontal="left" vertical="top"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19"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1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19" fillId="101" borderId="28" applyNumberFormat="0" applyProtection="0">
      <alignment horizontal="left" vertical="center" indent="1"/>
    </xf>
    <xf numFmtId="0" fontId="19" fillId="41" borderId="45" applyNumberFormat="0" applyProtection="0">
      <alignment horizontal="left" vertical="top"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19" fillId="101" borderId="28" applyNumberFormat="0" applyProtection="0">
      <alignment horizontal="left" vertical="center" indent="1"/>
    </xf>
    <xf numFmtId="0" fontId="19" fillId="101" borderId="28" applyNumberFormat="0" applyProtection="0">
      <alignment horizontal="left" vertical="center" indent="1"/>
    </xf>
    <xf numFmtId="0" fontId="9" fillId="0" borderId="0"/>
    <xf numFmtId="0" fontId="19" fillId="53" borderId="45" applyNumberFormat="0" applyProtection="0">
      <alignment horizontal="left" vertical="top" indent="1"/>
    </xf>
    <xf numFmtId="0" fontId="19" fillId="101" borderId="28" applyNumberFormat="0" applyProtection="0">
      <alignment horizontal="left" vertical="center" indent="1"/>
    </xf>
    <xf numFmtId="9" fontId="32" fillId="0" borderId="0" applyFont="0" applyFill="0" applyBorder="0" applyAlignment="0" applyProtection="0"/>
    <xf numFmtId="0" fontId="19" fillId="53" borderId="45" applyNumberFormat="0" applyProtection="0">
      <alignment horizontal="left" vertical="top" indent="1"/>
    </xf>
    <xf numFmtId="0" fontId="1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19"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57" fillId="41" borderId="0" applyNumberFormat="0" applyProtection="0">
      <alignment horizontal="left" vertical="center" indent="1"/>
    </xf>
    <xf numFmtId="4" fontId="57" fillId="41" borderId="0" applyNumberFormat="0" applyProtection="0">
      <alignment horizontal="left" vertical="center" indent="1"/>
    </xf>
    <xf numFmtId="4" fontId="19" fillId="41" borderId="46" applyNumberFormat="0" applyProtection="0">
      <alignment horizontal="left" vertical="center" indent="1"/>
    </xf>
    <xf numFmtId="4" fontId="57" fillId="116" borderId="0" applyNumberFormat="0" applyProtection="0">
      <alignment horizontal="left" vertical="center" indent="1"/>
    </xf>
    <xf numFmtId="4" fontId="19" fillId="116" borderId="46" applyNumberFormat="0" applyProtection="0">
      <alignment horizontal="left" vertical="center" indent="1"/>
    </xf>
    <xf numFmtId="0" fontId="19" fillId="108" borderId="0"/>
    <xf numFmtId="170" fontId="8" fillId="0" borderId="0" applyFont="0" applyFill="0" applyBorder="0" applyAlignment="0" applyProtection="0"/>
    <xf numFmtId="4" fontId="19" fillId="61" borderId="28" applyNumberFormat="0" applyProtection="0">
      <alignment horizontal="left" vertical="center" indent="1"/>
    </xf>
    <xf numFmtId="170" fontId="8" fillId="0" borderId="0" applyFont="0" applyFill="0" applyBorder="0" applyAlignment="0" applyProtection="0"/>
    <xf numFmtId="170"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9" fillId="0" borderId="0" applyFont="0" applyFill="0" applyBorder="0" applyAlignment="0" applyProtection="0"/>
    <xf numFmtId="170" fontId="9" fillId="0" borderId="0" applyFont="0" applyFill="0" applyBorder="0" applyAlignment="0" applyProtection="0"/>
    <xf numFmtId="170" fontId="1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9" fillId="0" borderId="0"/>
    <xf numFmtId="170" fontId="8" fillId="0" borderId="0" applyFont="0" applyFill="0" applyBorder="0" applyAlignment="0" applyProtection="0"/>
    <xf numFmtId="170" fontId="8" fillId="0" borderId="0" applyFont="0" applyFill="0" applyBorder="0" applyAlignment="0" applyProtection="0"/>
    <xf numFmtId="170" fontId="25"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9"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32"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5"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8"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9" fillId="0" borderId="0" applyFont="0" applyFill="0" applyBorder="0" applyAlignment="0" applyProtection="0"/>
    <xf numFmtId="170" fontId="25"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81" fontId="9" fillId="0" borderId="0" applyFont="0" applyFill="0" applyBorder="0" applyAlignment="0" applyProtection="0"/>
    <xf numFmtId="181"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9" fillId="0" borderId="0"/>
    <xf numFmtId="0" fontId="8" fillId="0" borderId="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174" fontId="9" fillId="0" borderId="0" applyFont="0" applyFill="0" applyBorder="0" applyAlignment="0" applyProtection="0"/>
    <xf numFmtId="174" fontId="9" fillId="0" borderId="0" applyFont="0" applyFill="0" applyBorder="0" applyAlignment="0" applyProtection="0"/>
    <xf numFmtId="0" fontId="9" fillId="0" borderId="0"/>
    <xf numFmtId="0" fontId="9" fillId="0" borderId="0"/>
    <xf numFmtId="9" fontId="25" fillId="0" borderId="0" applyFont="0" applyFill="0" applyBorder="0" applyAlignment="0" applyProtection="0"/>
    <xf numFmtId="9" fontId="32" fillId="0" borderId="0" applyFont="0" applyFill="0" applyBorder="0" applyAlignment="0" applyProtection="0"/>
    <xf numFmtId="0" fontId="194" fillId="51" borderId="0" applyNumberFormat="0" applyBorder="0" applyAlignment="0" applyProtection="0"/>
    <xf numFmtId="0" fontId="9" fillId="0" borderId="0"/>
    <xf numFmtId="194"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0" fontId="56"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0" fontId="9" fillId="0" borderId="0" applyFont="0" applyFill="0" applyBorder="0" applyAlignment="0" applyProtection="0"/>
    <xf numFmtId="0" fontId="9" fillId="0" borderId="0"/>
    <xf numFmtId="0" fontId="19" fillId="108" borderId="0"/>
    <xf numFmtId="0" fontId="19" fillId="108" borderId="0"/>
    <xf numFmtId="0" fontId="19" fillId="108" borderId="0"/>
    <xf numFmtId="0" fontId="29" fillId="0" borderId="0"/>
    <xf numFmtId="0" fontId="3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87" borderId="28" applyNumberFormat="0" applyFont="0" applyAlignment="0" applyProtection="0"/>
    <xf numFmtId="0" fontId="19" fillId="87" borderId="28" applyNumberFormat="0" applyFont="0" applyAlignment="0" applyProtection="0"/>
    <xf numFmtId="0" fontId="19" fillId="87" borderId="28" applyNumberFormat="0" applyFont="0" applyAlignment="0" applyProtection="0"/>
    <xf numFmtId="170" fontId="8" fillId="0" borderId="0" applyFont="0" applyFill="0" applyBorder="0" applyAlignment="0" applyProtection="0"/>
    <xf numFmtId="174" fontId="9" fillId="0" borderId="0" applyFont="0" applyFill="0" applyBorder="0" applyAlignment="0" applyProtection="0"/>
    <xf numFmtId="170" fontId="1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19" fillId="87" borderId="28" applyNumberFormat="0" applyFont="0" applyAlignment="0" applyProtection="0"/>
    <xf numFmtId="0" fontId="19" fillId="87" borderId="28" applyNumberFormat="0" applyFont="0" applyAlignment="0" applyProtection="0"/>
    <xf numFmtId="170" fontId="8"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1" fillId="0" borderId="0"/>
    <xf numFmtId="9" fontId="25"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4"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2"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8" fontId="134"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0" fontId="8" fillId="0" borderId="0" applyFont="0" applyFill="0" applyBorder="0" applyAlignment="0" applyProtection="0"/>
    <xf numFmtId="168" fontId="8" fillId="0" borderId="0" applyFont="0" applyFill="0" applyBorder="0" applyAlignment="0" applyProtection="0"/>
    <xf numFmtId="0" fontId="8" fillId="0" borderId="0"/>
    <xf numFmtId="0" fontId="8" fillId="0" borderId="0"/>
    <xf numFmtId="170" fontId="8" fillId="0" borderId="0" applyFont="0" applyFill="0" applyBorder="0" applyAlignment="0" applyProtection="0"/>
    <xf numFmtId="170"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0" fontId="8" fillId="0" borderId="0" applyFont="0" applyFill="0" applyBorder="0" applyAlignment="0" applyProtection="0"/>
    <xf numFmtId="0" fontId="275" fillId="0" borderId="0"/>
    <xf numFmtId="43" fontId="8" fillId="0" borderId="0" applyFont="0" applyFill="0" applyBorder="0" applyAlignment="0" applyProtection="0"/>
  </cellStyleXfs>
  <cellXfs count="2136">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1" fontId="5" fillId="0" borderId="0" xfId="0" applyNumberFormat="1" applyFont="1"/>
    <xf numFmtId="175" fontId="5" fillId="0" borderId="0" xfId="53506" applyNumberFormat="1" applyFont="1" applyAlignment="1">
      <alignment horizontal="center"/>
    </xf>
    <xf numFmtId="175" fontId="5" fillId="0" borderId="0" xfId="53506" applyNumberFormat="1" applyFont="1" applyAlignment="1"/>
    <xf numFmtId="0" fontId="12" fillId="0" borderId="0" xfId="0" applyFont="1" applyAlignment="1">
      <alignment horizontal="center"/>
    </xf>
    <xf numFmtId="171" fontId="5" fillId="0" borderId="0" xfId="53496" applyNumberFormat="1" applyFont="1" applyAlignment="1">
      <alignment horizontal="center"/>
    </xf>
    <xf numFmtId="0" fontId="5" fillId="0" borderId="0" xfId="0" applyFont="1" applyAlignment="1">
      <alignment horizontal="left"/>
    </xf>
    <xf numFmtId="176" fontId="12" fillId="0" borderId="0" xfId="53496"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1" fontId="5" fillId="0" borderId="3" xfId="53496" applyNumberFormat="1" applyFont="1" applyBorder="1" applyAlignment="1">
      <alignment horizontal="left"/>
    </xf>
    <xf numFmtId="9" fontId="5" fillId="0" borderId="3" xfId="53496" applyFont="1" applyBorder="1" applyAlignment="1">
      <alignment horizontal="left"/>
    </xf>
    <xf numFmtId="171" fontId="5" fillId="0" borderId="3" xfId="53496" applyNumberFormat="1" applyFont="1" applyFill="1" applyBorder="1" applyAlignment="1">
      <alignment horizontal="left"/>
    </xf>
    <xf numFmtId="0" fontId="12" fillId="8" borderId="0" xfId="0" applyFont="1" applyFill="1" applyAlignment="1">
      <alignment horizontal="center"/>
    </xf>
    <xf numFmtId="175" fontId="12" fillId="8" borderId="0" xfId="53506" applyNumberFormat="1" applyFont="1" applyFill="1" applyAlignment="1">
      <alignment horizontal="center"/>
    </xf>
    <xf numFmtId="1" fontId="12" fillId="0" borderId="0" xfId="0" applyNumberFormat="1" applyFont="1"/>
    <xf numFmtId="175" fontId="5" fillId="8" borderId="0" xfId="53506" applyNumberFormat="1" applyFont="1" applyFill="1" applyAlignment="1"/>
    <xf numFmtId="176" fontId="12" fillId="8" borderId="0" xfId="53496" applyNumberFormat="1" applyFont="1" applyFill="1" applyAlignment="1">
      <alignment horizontal="center"/>
    </xf>
    <xf numFmtId="175" fontId="5" fillId="8" borderId="0" xfId="53506" applyNumberFormat="1" applyFont="1" applyFill="1" applyAlignment="1">
      <alignment horizontal="center"/>
    </xf>
    <xf numFmtId="0" fontId="5" fillId="8" borderId="0" xfId="0" applyFont="1" applyFill="1" applyAlignment="1">
      <alignment horizontal="center"/>
    </xf>
    <xf numFmtId="10" fontId="5" fillId="0" borderId="0" xfId="53496" applyNumberFormat="1" applyFont="1" applyAlignment="1">
      <alignment horizontal="center"/>
    </xf>
    <xf numFmtId="171" fontId="5" fillId="0" borderId="0" xfId="0" applyNumberFormat="1" applyFont="1" applyAlignment="1">
      <alignment horizontal="center"/>
    </xf>
    <xf numFmtId="171" fontId="12" fillId="0" borderId="0" xfId="53496"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6" applyFont="1" applyAlignment="1">
      <alignment horizontal="center"/>
    </xf>
    <xf numFmtId="10" fontId="5" fillId="5" borderId="0" xfId="53496" applyNumberFormat="1" applyFont="1" applyFill="1" applyAlignment="1">
      <alignment horizontal="center"/>
    </xf>
    <xf numFmtId="0" fontId="12" fillId="0" borderId="0" xfId="53496"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0" fontId="14" fillId="0" borderId="0" xfId="0" applyFont="1" applyAlignment="1">
      <alignment horizontal="left" vertical="center" wrapText="1"/>
    </xf>
    <xf numFmtId="0" fontId="21" fillId="0" borderId="0" xfId="1" applyFont="1"/>
    <xf numFmtId="0" fontId="22" fillId="0" borderId="0" xfId="0" applyFont="1"/>
    <xf numFmtId="0" fontId="20" fillId="0" borderId="0" xfId="0" applyFont="1"/>
    <xf numFmtId="0" fontId="20" fillId="0" borderId="0" xfId="0" applyFont="1" applyAlignment="1">
      <alignment horizontal="center"/>
    </xf>
    <xf numFmtId="0" fontId="23" fillId="0" borderId="0" xfId="0" applyFont="1"/>
    <xf numFmtId="0" fontId="35" fillId="0" borderId="0" xfId="0" applyFont="1"/>
    <xf numFmtId="0" fontId="35" fillId="0" borderId="4" xfId="0" applyFont="1" applyBorder="1" applyAlignment="1">
      <alignment vertical="center"/>
    </xf>
    <xf numFmtId="0" fontId="35" fillId="0" borderId="4" xfId="0" applyFont="1" applyBorder="1"/>
    <xf numFmtId="0" fontId="37" fillId="0" borderId="0" xfId="0" applyFont="1"/>
    <xf numFmtId="171" fontId="35" fillId="0" borderId="5" xfId="47" applyNumberFormat="1" applyFont="1" applyBorder="1" applyAlignment="1">
      <alignment horizontal="center" vertical="center"/>
    </xf>
    <xf numFmtId="0" fontId="38" fillId="0" borderId="0" xfId="0" applyFont="1"/>
    <xf numFmtId="0" fontId="3" fillId="0" borderId="0" xfId="1"/>
    <xf numFmtId="171" fontId="37" fillId="0" borderId="0" xfId="0" applyNumberFormat="1" applyFont="1"/>
    <xf numFmtId="180" fontId="34" fillId="3" borderId="1" xfId="0" quotePrefix="1" applyNumberFormat="1" applyFont="1" applyFill="1" applyBorder="1" applyAlignment="1">
      <alignment horizontal="left" vertical="center" wrapText="1"/>
    </xf>
    <xf numFmtId="0" fontId="35" fillId="0" borderId="3" xfId="28" applyFont="1" applyBorder="1" applyAlignment="1">
      <alignment vertical="center" wrapText="1"/>
    </xf>
    <xf numFmtId="0" fontId="35" fillId="5" borderId="4" xfId="53493" applyFont="1" applyFill="1" applyBorder="1"/>
    <xf numFmtId="0" fontId="36" fillId="0" borderId="8" xfId="53493" applyFont="1" applyBorder="1" applyAlignment="1">
      <alignment horizontal="left" vertical="center" wrapText="1"/>
    </xf>
    <xf numFmtId="0" fontId="35" fillId="0" borderId="0" xfId="53493" applyFont="1"/>
    <xf numFmtId="0" fontId="211" fillId="0" borderId="0" xfId="0" applyFont="1"/>
    <xf numFmtId="171" fontId="36" fillId="0" borderId="0" xfId="47" applyNumberFormat="1" applyFont="1" applyAlignment="1">
      <alignment horizontal="center" vertical="center"/>
    </xf>
    <xf numFmtId="0" fontId="34" fillId="0" borderId="0" xfId="0" applyFont="1" applyAlignment="1">
      <alignment vertical="center"/>
    </xf>
    <xf numFmtId="0" fontId="212" fillId="0" borderId="0" xfId="0" applyFont="1" applyAlignment="1">
      <alignment horizontal="center"/>
    </xf>
    <xf numFmtId="0" fontId="213" fillId="0" borderId="0" xfId="0" applyFont="1" applyAlignment="1">
      <alignment horizontal="center"/>
    </xf>
    <xf numFmtId="0" fontId="211" fillId="0" borderId="0" xfId="0" applyFont="1" applyAlignment="1">
      <alignment vertical="center"/>
    </xf>
    <xf numFmtId="3" fontId="35" fillId="0" borderId="0" xfId="0" applyNumberFormat="1" applyFont="1"/>
    <xf numFmtId="3" fontId="211" fillId="0" borderId="0" xfId="0" applyNumberFormat="1" applyFont="1"/>
    <xf numFmtId="0" fontId="216" fillId="0" borderId="0" xfId="0" applyFont="1"/>
    <xf numFmtId="0" fontId="16" fillId="3" borderId="60" xfId="0" applyFont="1" applyFill="1" applyBorder="1"/>
    <xf numFmtId="0" fontId="15" fillId="3" borderId="60" xfId="0" applyFont="1" applyFill="1" applyBorder="1"/>
    <xf numFmtId="0" fontId="17" fillId="3" borderId="60" xfId="0" applyFont="1" applyFill="1" applyBorder="1"/>
    <xf numFmtId="0" fontId="6" fillId="3" borderId="60" xfId="0" applyFont="1" applyFill="1" applyBorder="1"/>
    <xf numFmtId="0" fontId="7" fillId="3" borderId="60" xfId="0" applyFont="1" applyFill="1" applyBorder="1" applyAlignment="1">
      <alignment horizontal="center"/>
    </xf>
    <xf numFmtId="3" fontId="0" fillId="0" borderId="0" xfId="0" applyNumberFormat="1"/>
    <xf numFmtId="0" fontId="0" fillId="7" borderId="0" xfId="0" applyFill="1"/>
    <xf numFmtId="0" fontId="38" fillId="7" borderId="0" xfId="0" applyFont="1" applyFill="1"/>
    <xf numFmtId="0" fontId="34" fillId="3" borderId="1" xfId="0" quotePrefix="1" applyFont="1" applyFill="1" applyBorder="1" applyAlignment="1">
      <alignment horizontal="left" vertical="center"/>
    </xf>
    <xf numFmtId="0" fontId="0" fillId="5" borderId="0" xfId="0" applyFill="1"/>
    <xf numFmtId="0" fontId="8" fillId="0" borderId="0" xfId="0" applyFont="1"/>
    <xf numFmtId="3" fontId="22" fillId="0" borderId="0" xfId="0" applyNumberFormat="1" applyFont="1"/>
    <xf numFmtId="0" fontId="219" fillId="0" borderId="0" xfId="0" applyFont="1"/>
    <xf numFmtId="0" fontId="33" fillId="0" borderId="0" xfId="0" applyFont="1"/>
    <xf numFmtId="0" fontId="216" fillId="5" borderId="4" xfId="7828" applyNumberFormat="1" applyFont="1" applyFill="1" applyBorder="1" applyAlignment="1">
      <alignment horizontal="left" vertical="center"/>
    </xf>
    <xf numFmtId="0" fontId="216" fillId="5" borderId="4" xfId="0" applyFont="1" applyFill="1" applyBorder="1"/>
    <xf numFmtId="0" fontId="220" fillId="5" borderId="4" xfId="7828" applyNumberFormat="1" applyFont="1" applyFill="1" applyBorder="1" applyAlignment="1">
      <alignment horizontal="center" vertical="center"/>
    </xf>
    <xf numFmtId="0" fontId="220" fillId="9" borderId="4" xfId="3" applyFont="1" applyFill="1" applyBorder="1" applyAlignment="1">
      <alignment horizontal="left"/>
    </xf>
    <xf numFmtId="0" fontId="220" fillId="5" borderId="0" xfId="7828" applyNumberFormat="1" applyFont="1" applyFill="1" applyBorder="1" applyAlignment="1">
      <alignment horizontal="left" vertical="center"/>
    </xf>
    <xf numFmtId="173" fontId="220" fillId="0" borderId="0" xfId="7828" applyNumberFormat="1" applyFont="1" applyBorder="1" applyAlignment="1">
      <alignment horizontal="left" vertical="center"/>
    </xf>
    <xf numFmtId="171" fontId="220" fillId="5" borderId="0" xfId="53496" applyNumberFormat="1" applyFont="1" applyFill="1" applyBorder="1" applyAlignment="1">
      <alignment horizontal="center" vertical="center" wrapText="1"/>
    </xf>
    <xf numFmtId="171" fontId="215" fillId="5" borderId="0" xfId="53496" applyNumberFormat="1" applyFont="1" applyFill="1" applyBorder="1" applyAlignment="1">
      <alignment horizontal="center" vertical="center" wrapText="1"/>
    </xf>
    <xf numFmtId="0" fontId="220" fillId="5" borderId="8" xfId="7828" applyNumberFormat="1" applyFont="1" applyFill="1" applyBorder="1" applyAlignment="1">
      <alignment horizontal="left" vertical="center"/>
    </xf>
    <xf numFmtId="14" fontId="34" fillId="3" borderId="4" xfId="37" applyNumberFormat="1" applyFont="1" applyFill="1" applyBorder="1" applyAlignment="1">
      <alignment horizontal="center" vertical="center"/>
    </xf>
    <xf numFmtId="14" fontId="34" fillId="3" borderId="5" xfId="37" applyNumberFormat="1" applyFont="1" applyFill="1" applyBorder="1" applyAlignment="1">
      <alignment horizontal="center" vertical="center"/>
    </xf>
    <xf numFmtId="0" fontId="0" fillId="0" borderId="0" xfId="47697" applyFont="1"/>
    <xf numFmtId="176" fontId="0" fillId="5" borderId="0" xfId="48927" applyNumberFormat="1" applyFont="1" applyFill="1" applyAlignment="1">
      <alignment horizontal="right"/>
    </xf>
    <xf numFmtId="170" fontId="0" fillId="5" borderId="0" xfId="49857" applyFont="1" applyFill="1" applyAlignment="1">
      <alignment horizontal="right"/>
    </xf>
    <xf numFmtId="0" fontId="215" fillId="0" borderId="0" xfId="0" applyFont="1"/>
    <xf numFmtId="0" fontId="23" fillId="5" borderId="0" xfId="0" applyFont="1" applyFill="1"/>
    <xf numFmtId="0" fontId="20" fillId="5" borderId="0" xfId="0" applyFont="1" applyFill="1"/>
    <xf numFmtId="178" fontId="34" fillId="3" borderId="4" xfId="38" applyNumberFormat="1" applyFont="1" applyFill="1" applyBorder="1" applyAlignment="1">
      <alignment horizontal="center" vertical="center" wrapText="1"/>
    </xf>
    <xf numFmtId="178" fontId="34" fillId="3" borderId="5" xfId="38" applyNumberFormat="1" applyFont="1" applyFill="1" applyBorder="1" applyAlignment="1">
      <alignment horizontal="center" vertical="center" wrapText="1"/>
    </xf>
    <xf numFmtId="0" fontId="36" fillId="5" borderId="4" xfId="0" applyFont="1" applyFill="1" applyBorder="1"/>
    <xf numFmtId="0" fontId="35" fillId="5" borderId="4" xfId="0" applyFont="1" applyFill="1" applyBorder="1"/>
    <xf numFmtId="0" fontId="35" fillId="5" borderId="0" xfId="0" applyFont="1" applyFill="1"/>
    <xf numFmtId="0" fontId="35" fillId="6" borderId="0" xfId="0" applyFont="1" applyFill="1"/>
    <xf numFmtId="0" fontId="35" fillId="5" borderId="4" xfId="0" applyFont="1" applyFill="1" applyBorder="1" applyAlignment="1">
      <alignment horizontal="left"/>
    </xf>
    <xf numFmtId="0" fontId="35" fillId="0" borderId="4" xfId="32" applyFont="1" applyBorder="1" applyAlignment="1">
      <alignment horizontal="left"/>
    </xf>
    <xf numFmtId="0" fontId="35" fillId="5" borderId="4" xfId="0" applyFont="1" applyFill="1" applyBorder="1" applyAlignment="1">
      <alignment horizontal="center"/>
    </xf>
    <xf numFmtId="0" fontId="220" fillId="0" borderId="0" xfId="0" applyFont="1" applyAlignment="1">
      <alignment horizontal="center"/>
    </xf>
    <xf numFmtId="0" fontId="36" fillId="5" borderId="0" xfId="0" applyFont="1" applyFill="1" applyAlignment="1">
      <alignment horizontal="center"/>
    </xf>
    <xf numFmtId="0" fontId="13" fillId="0" borderId="0" xfId="1" applyFont="1" applyFill="1" applyBorder="1"/>
    <xf numFmtId="0" fontId="34" fillId="3" borderId="5" xfId="0" applyFont="1" applyFill="1" applyBorder="1" applyAlignment="1">
      <alignment horizontal="center" vertical="center"/>
    </xf>
    <xf numFmtId="220" fontId="35" fillId="0" borderId="4" xfId="53506" applyNumberFormat="1" applyFont="1" applyFill="1" applyBorder="1" applyAlignment="1">
      <alignment horizontal="center" vertical="center"/>
    </xf>
    <xf numFmtId="220" fontId="35" fillId="0" borderId="0" xfId="53506" applyNumberFormat="1" applyFont="1" applyFill="1" applyBorder="1" applyAlignment="1">
      <alignment horizontal="center" vertical="center"/>
    </xf>
    <xf numFmtId="220" fontId="35" fillId="0" borderId="5" xfId="53506" applyNumberFormat="1" applyFont="1" applyFill="1" applyBorder="1" applyAlignment="1">
      <alignment horizontal="center" vertical="center"/>
    </xf>
    <xf numFmtId="0" fontId="35" fillId="0" borderId="0" xfId="0" applyFont="1" applyAlignment="1">
      <alignment vertical="center"/>
    </xf>
    <xf numFmtId="0" fontId="34" fillId="3" borderId="4" xfId="0" quotePrefix="1" applyFont="1" applyFill="1" applyBorder="1"/>
    <xf numFmtId="1" fontId="34" fillId="3" borderId="4" xfId="14" applyNumberFormat="1" applyFont="1" applyFill="1" applyBorder="1" applyAlignment="1">
      <alignment horizontal="center" vertical="center"/>
    </xf>
    <xf numFmtId="1" fontId="34" fillId="3" borderId="0" xfId="14" applyNumberFormat="1" applyFont="1" applyFill="1" applyBorder="1" applyAlignment="1">
      <alignment horizontal="center" vertical="center"/>
    </xf>
    <xf numFmtId="0" fontId="2" fillId="0" borderId="0" xfId="0" applyFont="1"/>
    <xf numFmtId="220" fontId="36" fillId="0" borderId="4" xfId="53506" applyNumberFormat="1" applyFont="1" applyFill="1" applyBorder="1" applyAlignment="1">
      <alignment horizontal="center" vertical="center"/>
    </xf>
    <xf numFmtId="220" fontId="36" fillId="0" borderId="0" xfId="53506" applyNumberFormat="1" applyFont="1" applyFill="1" applyBorder="1" applyAlignment="1">
      <alignment horizontal="center" vertical="center"/>
    </xf>
    <xf numFmtId="0" fontId="36" fillId="2" borderId="4" xfId="0" applyFont="1" applyFill="1" applyBorder="1" applyAlignment="1">
      <alignment horizontal="left" vertical="center"/>
    </xf>
    <xf numFmtId="0" fontId="35" fillId="0" borderId="4" xfId="0" applyFont="1" applyBorder="1" applyAlignment="1">
      <alignment wrapText="1"/>
    </xf>
    <xf numFmtId="0" fontId="36" fillId="0" borderId="4" xfId="0" applyFont="1" applyBorder="1" applyAlignment="1">
      <alignment wrapText="1"/>
    </xf>
    <xf numFmtId="0" fontId="35" fillId="0" borderId="4" xfId="0" applyFont="1" applyBorder="1" applyAlignment="1">
      <alignment horizontal="left" vertical="center" wrapText="1"/>
    </xf>
    <xf numFmtId="0" fontId="36" fillId="0" borderId="4" xfId="0" applyFont="1" applyBorder="1" applyAlignment="1">
      <alignment horizontal="left" vertical="center"/>
    </xf>
    <xf numFmtId="0" fontId="36" fillId="0" borderId="8" xfId="0" applyFont="1" applyBorder="1" applyAlignment="1">
      <alignment horizontal="left" vertical="center" wrapText="1"/>
    </xf>
    <xf numFmtId="0" fontId="35" fillId="5" borderId="0" xfId="41" applyFont="1" applyFill="1" applyAlignment="1">
      <alignment horizontal="left" vertical="center"/>
    </xf>
    <xf numFmtId="0" fontId="35" fillId="5" borderId="0" xfId="41" applyFont="1" applyFill="1" applyAlignment="1">
      <alignment vertical="center"/>
    </xf>
    <xf numFmtId="0" fontId="233" fillId="0" borderId="0" xfId="0" applyFont="1"/>
    <xf numFmtId="0" fontId="37" fillId="0" borderId="0" xfId="39" applyFont="1"/>
    <xf numFmtId="0" fontId="3" fillId="0" borderId="0" xfId="1" applyFill="1" applyBorder="1"/>
    <xf numFmtId="0" fontId="214" fillId="0" borderId="0" xfId="1" applyFont="1" applyFill="1" applyBorder="1"/>
    <xf numFmtId="0" fontId="234" fillId="0" borderId="0" xfId="0" applyFont="1"/>
    <xf numFmtId="220" fontId="36" fillId="0" borderId="8" xfId="53506" applyNumberFormat="1" applyFont="1" applyFill="1" applyBorder="1" applyAlignment="1">
      <alignment horizontal="center" vertical="center"/>
    </xf>
    <xf numFmtId="220" fontId="36" fillId="0" borderId="7" xfId="53506" applyNumberFormat="1" applyFont="1" applyFill="1" applyBorder="1" applyAlignment="1">
      <alignment horizontal="center" vertical="center"/>
    </xf>
    <xf numFmtId="220" fontId="36" fillId="0" borderId="9" xfId="53506" applyNumberFormat="1" applyFont="1" applyFill="1" applyBorder="1" applyAlignment="1">
      <alignment horizontal="center" vertical="center"/>
    </xf>
    <xf numFmtId="171" fontId="35" fillId="0" borderId="4" xfId="27" applyNumberFormat="1" applyFont="1" applyFill="1" applyBorder="1" applyAlignment="1">
      <alignment horizontal="center" vertical="center"/>
    </xf>
    <xf numFmtId="171" fontId="35" fillId="0" borderId="5" xfId="27" applyNumberFormat="1" applyFont="1" applyFill="1" applyBorder="1" applyAlignment="1">
      <alignment horizontal="center" vertical="center"/>
    </xf>
    <xf numFmtId="0" fontId="36" fillId="2" borderId="3" xfId="26" applyFont="1" applyFill="1" applyBorder="1" applyAlignment="1">
      <alignment vertical="center"/>
    </xf>
    <xf numFmtId="0" fontId="35" fillId="2" borderId="4" xfId="0" applyFont="1" applyFill="1" applyBorder="1" applyAlignment="1">
      <alignment vertical="center"/>
    </xf>
    <xf numFmtId="0" fontId="36" fillId="2" borderId="8" xfId="0" applyFont="1" applyFill="1" applyBorder="1" applyAlignment="1">
      <alignment vertical="center"/>
    </xf>
    <xf numFmtId="0" fontId="35" fillId="2" borderId="0" xfId="0" applyFont="1" applyFill="1" applyAlignment="1">
      <alignment horizontal="left" vertical="center" wrapText="1"/>
    </xf>
    <xf numFmtId="171" fontId="35" fillId="2" borderId="0" xfId="0" applyNumberFormat="1" applyFont="1" applyFill="1" applyAlignment="1">
      <alignment horizontal="left" vertical="center" wrapText="1"/>
    </xf>
    <xf numFmtId="0" fontId="35" fillId="2" borderId="0" xfId="0" applyFont="1" applyFill="1" applyAlignment="1">
      <alignment vertical="center"/>
    </xf>
    <xf numFmtId="171" fontId="35" fillId="2" borderId="0" xfId="0" applyNumberFormat="1" applyFont="1" applyFill="1" applyAlignment="1">
      <alignment vertical="center"/>
    </xf>
    <xf numFmtId="171" fontId="37" fillId="0" borderId="0" xfId="53496" applyNumberFormat="1" applyFont="1"/>
    <xf numFmtId="171" fontId="36" fillId="0" borderId="8" xfId="0" applyNumberFormat="1" applyFont="1" applyBorder="1" applyAlignment="1">
      <alignment horizontal="center" vertical="center"/>
    </xf>
    <xf numFmtId="171" fontId="36" fillId="0" borderId="9" xfId="0" applyNumberFormat="1" applyFont="1" applyBorder="1" applyAlignment="1">
      <alignment horizontal="center" vertical="center"/>
    </xf>
    <xf numFmtId="0" fontId="36" fillId="0" borderId="1" xfId="0" applyFont="1" applyBorder="1" applyAlignment="1">
      <alignment vertical="center"/>
    </xf>
    <xf numFmtId="0" fontId="34" fillId="3" borderId="5" xfId="0" applyFont="1" applyFill="1" applyBorder="1" applyAlignment="1">
      <alignment horizontal="center"/>
    </xf>
    <xf numFmtId="0" fontId="36" fillId="0" borderId="6" xfId="0" applyFont="1" applyBorder="1" applyAlignment="1">
      <alignment horizontal="left" vertical="center"/>
    </xf>
    <xf numFmtId="0" fontId="217" fillId="0" borderId="0" xfId="0" applyFont="1"/>
    <xf numFmtId="0" fontId="35" fillId="0" borderId="6" xfId="0" applyFont="1" applyBorder="1" applyAlignment="1">
      <alignment horizontal="left" vertical="center"/>
    </xf>
    <xf numFmtId="0" fontId="35" fillId="0" borderId="4" xfId="0" applyFont="1" applyBorder="1" applyAlignment="1">
      <alignment horizontal="left" indent="1"/>
    </xf>
    <xf numFmtId="0" fontId="36" fillId="0" borderId="4" xfId="0" applyFont="1" applyBorder="1" applyAlignment="1">
      <alignment horizontal="left" indent="1"/>
    </xf>
    <xf numFmtId="0" fontId="35" fillId="0" borderId="4" xfId="0" applyFont="1" applyBorder="1" applyAlignment="1">
      <alignment horizontal="left" indent="2"/>
    </xf>
    <xf numFmtId="0" fontId="35" fillId="0" borderId="4" xfId="0" applyFont="1" applyBorder="1" applyAlignment="1">
      <alignment horizontal="left" vertical="center" indent="2"/>
    </xf>
    <xf numFmtId="0" fontId="35" fillId="0" borderId="4" xfId="0" applyFont="1" applyBorder="1" applyAlignment="1">
      <alignment horizontal="left" vertical="center"/>
    </xf>
    <xf numFmtId="0" fontId="36" fillId="5" borderId="8" xfId="53" applyFont="1" applyFill="1" applyBorder="1" applyAlignment="1">
      <alignment vertical="center"/>
    </xf>
    <xf numFmtId="0" fontId="35" fillId="0" borderId="3" xfId="26" applyFont="1" applyBorder="1" applyAlignment="1">
      <alignment vertical="center"/>
    </xf>
    <xf numFmtId="0" fontId="36" fillId="0" borderId="1" xfId="26" applyFont="1" applyBorder="1" applyAlignment="1">
      <alignment wrapText="1"/>
    </xf>
    <xf numFmtId="0" fontId="35" fillId="0" borderId="1" xfId="26" applyFont="1" applyBorder="1"/>
    <xf numFmtId="171" fontId="35" fillId="2" borderId="8" xfId="27" quotePrefix="1" applyNumberFormat="1" applyFont="1" applyFill="1" applyBorder="1" applyAlignment="1">
      <alignment horizontal="center"/>
    </xf>
    <xf numFmtId="10" fontId="35" fillId="2" borderId="9" xfId="27" quotePrefix="1" applyNumberFormat="1" applyFont="1" applyFill="1" applyBorder="1" applyAlignment="1">
      <alignment horizontal="center"/>
    </xf>
    <xf numFmtId="0" fontId="35" fillId="0" borderId="0" xfId="0" applyFont="1" applyAlignment="1">
      <alignment horizontal="left" vertical="center"/>
    </xf>
    <xf numFmtId="0" fontId="35" fillId="0" borderId="0" xfId="26" applyFont="1"/>
    <xf numFmtId="10" fontId="35" fillId="2" borderId="0" xfId="27" applyNumberFormat="1" applyFont="1" applyFill="1" applyBorder="1" applyAlignment="1">
      <alignment horizontal="center"/>
    </xf>
    <xf numFmtId="10" fontId="35" fillId="0" borderId="0" xfId="27" applyNumberFormat="1" applyFont="1" applyFill="1" applyBorder="1" applyAlignment="1">
      <alignment horizontal="center"/>
    </xf>
    <xf numFmtId="171" fontId="35" fillId="2" borderId="0" xfId="27" quotePrefix="1" applyNumberFormat="1" applyFont="1" applyFill="1" applyBorder="1" applyAlignment="1">
      <alignment horizontal="center"/>
    </xf>
    <xf numFmtId="10" fontId="35" fillId="2" borderId="0" xfId="27" quotePrefix="1" applyNumberFormat="1" applyFont="1" applyFill="1" applyBorder="1" applyAlignment="1">
      <alignment horizontal="center"/>
    </xf>
    <xf numFmtId="9" fontId="35" fillId="0" borderId="0" xfId="27" applyFont="1" applyFill="1"/>
    <xf numFmtId="173" fontId="35" fillId="0" borderId="0" xfId="27" applyNumberFormat="1" applyFont="1" applyFill="1"/>
    <xf numFmtId="0" fontId="3" fillId="0" borderId="0" xfId="1" applyBorder="1"/>
    <xf numFmtId="0" fontId="210" fillId="5" borderId="8" xfId="47697" applyFont="1" applyFill="1" applyBorder="1" applyAlignment="1">
      <alignment vertical="center" wrapText="1"/>
    </xf>
    <xf numFmtId="0" fontId="210" fillId="5" borderId="0" xfId="47697" applyFont="1" applyFill="1" applyAlignment="1">
      <alignment vertical="center" wrapText="1"/>
    </xf>
    <xf numFmtId="0" fontId="211" fillId="3" borderId="14" xfId="47697" applyFont="1" applyFill="1" applyBorder="1" applyAlignment="1">
      <alignment vertical="center" wrapText="1"/>
    </xf>
    <xf numFmtId="0" fontId="37" fillId="5" borderId="0" xfId="47697" applyFont="1" applyFill="1" applyAlignment="1">
      <alignment wrapText="1"/>
    </xf>
    <xf numFmtId="0" fontId="37" fillId="5" borderId="0" xfId="47697" applyFont="1" applyFill="1"/>
    <xf numFmtId="0" fontId="31" fillId="5" borderId="0" xfId="0" applyFont="1" applyFill="1" applyAlignment="1">
      <alignment vertical="center"/>
    </xf>
    <xf numFmtId="171" fontId="35" fillId="5" borderId="0" xfId="48927" applyNumberFormat="1" applyFont="1" applyFill="1" applyAlignment="1">
      <alignment horizontal="center" vertical="center"/>
    </xf>
    <xf numFmtId="0" fontId="37" fillId="0" borderId="0" xfId="47697" applyFont="1" applyAlignment="1">
      <alignment wrapText="1"/>
    </xf>
    <xf numFmtId="171" fontId="210" fillId="5" borderId="0" xfId="48927" applyNumberFormat="1" applyFont="1" applyFill="1" applyAlignment="1">
      <alignment horizontal="center" vertical="center"/>
    </xf>
    <xf numFmtId="0" fontId="37" fillId="0" borderId="0" xfId="47697" applyFont="1"/>
    <xf numFmtId="0" fontId="217" fillId="0" borderId="0" xfId="0" applyFont="1" applyAlignment="1">
      <alignment horizontal="center"/>
    </xf>
    <xf numFmtId="0" fontId="37" fillId="3" borderId="14" xfId="0" applyFont="1" applyFill="1" applyBorder="1"/>
    <xf numFmtId="0" fontId="206" fillId="0" borderId="4" xfId="0" applyFont="1" applyBorder="1"/>
    <xf numFmtId="0" fontId="35" fillId="2" borderId="4" xfId="0" applyFont="1" applyFill="1" applyBorder="1" applyAlignment="1">
      <alignment horizontal="center"/>
    </xf>
    <xf numFmtId="0" fontId="35" fillId="2" borderId="0" xfId="0" applyFont="1" applyFill="1" applyAlignment="1">
      <alignment horizontal="center"/>
    </xf>
    <xf numFmtId="49" fontId="34" fillId="3" borderId="11" xfId="0" applyNumberFormat="1" applyFont="1" applyFill="1" applyBorder="1" applyAlignment="1">
      <alignment horizontal="center" vertical="center" wrapText="1"/>
    </xf>
    <xf numFmtId="0" fontId="34" fillId="3" borderId="15" xfId="0" applyFont="1" applyFill="1" applyBorder="1" applyAlignment="1">
      <alignment horizontal="center" vertical="center" wrapText="1"/>
    </xf>
    <xf numFmtId="17" fontId="37" fillId="0" borderId="0" xfId="0" applyNumberFormat="1" applyFont="1"/>
    <xf numFmtId="168" fontId="215" fillId="0" borderId="0" xfId="0" applyNumberFormat="1" applyFont="1"/>
    <xf numFmtId="0" fontId="36" fillId="0" borderId="0" xfId="0" applyFont="1" applyAlignment="1">
      <alignment horizontal="center"/>
    </xf>
    <xf numFmtId="0" fontId="220" fillId="5" borderId="0" xfId="3" applyFont="1" applyFill="1" applyAlignment="1">
      <alignment horizontal="center"/>
    </xf>
    <xf numFmtId="0" fontId="220" fillId="0" borderId="0" xfId="3" applyFont="1"/>
    <xf numFmtId="0" fontId="236" fillId="0" borderId="0" xfId="0" applyFont="1"/>
    <xf numFmtId="0" fontId="220" fillId="0" borderId="0" xfId="3" applyFont="1" applyAlignment="1">
      <alignment horizontal="center"/>
    </xf>
    <xf numFmtId="0" fontId="221" fillId="0" borderId="0" xfId="3" applyFont="1" applyAlignment="1">
      <alignment horizontal="center" vertical="center"/>
    </xf>
    <xf numFmtId="1" fontId="221" fillId="0" borderId="0" xfId="9396" applyNumberFormat="1" applyFont="1" applyFill="1" applyBorder="1" applyAlignment="1">
      <alignment horizontal="center"/>
    </xf>
    <xf numFmtId="173" fontId="215" fillId="0" borderId="0" xfId="7828" applyNumberFormat="1" applyFont="1" applyFill="1" applyBorder="1" applyAlignment="1">
      <alignment horizontal="left" vertical="center"/>
    </xf>
    <xf numFmtId="222" fontId="215" fillId="5" borderId="4" xfId="7828" applyNumberFormat="1" applyFont="1" applyFill="1" applyBorder="1" applyAlignment="1">
      <alignment horizontal="center" vertical="center" wrapText="1"/>
    </xf>
    <xf numFmtId="222" fontId="215" fillId="5" borderId="0" xfId="7828" applyNumberFormat="1" applyFont="1" applyFill="1" applyBorder="1" applyAlignment="1">
      <alignment horizontal="center" vertical="center" wrapText="1"/>
    </xf>
    <xf numFmtId="222" fontId="215" fillId="5" borderId="5" xfId="7828" applyNumberFormat="1" applyFont="1" applyFill="1" applyBorder="1" applyAlignment="1">
      <alignment horizontal="center" vertical="center" wrapText="1"/>
    </xf>
    <xf numFmtId="172" fontId="215" fillId="0" borderId="0" xfId="7828" applyNumberFormat="1" applyFont="1" applyFill="1" applyBorder="1" applyAlignment="1">
      <alignment horizontal="left" vertical="center" wrapText="1"/>
    </xf>
    <xf numFmtId="0" fontId="216" fillId="0" borderId="0" xfId="0" applyFont="1" applyAlignment="1">
      <alignment horizontal="left"/>
    </xf>
    <xf numFmtId="222" fontId="220" fillId="5" borderId="4" xfId="7828" applyNumberFormat="1" applyFont="1" applyFill="1" applyBorder="1" applyAlignment="1">
      <alignment horizontal="center" vertical="center" wrapText="1"/>
    </xf>
    <xf numFmtId="222" fontId="220" fillId="5" borderId="0" xfId="7828" applyNumberFormat="1" applyFont="1" applyFill="1" applyBorder="1" applyAlignment="1">
      <alignment horizontal="center" vertical="center" wrapText="1"/>
    </xf>
    <xf numFmtId="172" fontId="222" fillId="0" borderId="0" xfId="0" applyNumberFormat="1" applyFont="1" applyAlignment="1">
      <alignment horizontal="left"/>
    </xf>
    <xf numFmtId="173" fontId="220" fillId="0" borderId="0" xfId="7828" applyNumberFormat="1" applyFont="1" applyFill="1" applyBorder="1" applyAlignment="1">
      <alignment horizontal="left" vertical="center"/>
    </xf>
    <xf numFmtId="0" fontId="236" fillId="5" borderId="0" xfId="0" applyFont="1" applyFill="1"/>
    <xf numFmtId="223" fontId="35" fillId="5" borderId="4" xfId="14" applyNumberFormat="1" applyFont="1" applyFill="1" applyBorder="1" applyAlignment="1">
      <alignment horizontal="center" vertical="center"/>
    </xf>
    <xf numFmtId="223" fontId="35" fillId="5" borderId="0" xfId="14" applyNumberFormat="1" applyFont="1" applyFill="1" applyBorder="1" applyAlignment="1">
      <alignment horizontal="center" vertical="center"/>
    </xf>
    <xf numFmtId="223" fontId="36" fillId="5" borderId="4" xfId="14" applyNumberFormat="1" applyFont="1" applyFill="1" applyBorder="1" applyAlignment="1">
      <alignment horizontal="center" vertical="center"/>
    </xf>
    <xf numFmtId="223" fontId="36" fillId="5" borderId="0" xfId="14" applyNumberFormat="1" applyFont="1" applyFill="1" applyBorder="1" applyAlignment="1">
      <alignment horizontal="center" vertical="center"/>
    </xf>
    <xf numFmtId="224" fontId="35" fillId="0" borderId="0" xfId="17742" applyNumberFormat="1" applyFont="1" applyFill="1" applyBorder="1" applyAlignment="1">
      <alignment horizontal="center" vertical="center"/>
    </xf>
    <xf numFmtId="0" fontId="36" fillId="0" borderId="0" xfId="0" applyFont="1"/>
    <xf numFmtId="224" fontId="36" fillId="0" borderId="0" xfId="17742" applyNumberFormat="1" applyFont="1" applyFill="1" applyBorder="1" applyAlignment="1">
      <alignment horizontal="center" vertical="center"/>
    </xf>
    <xf numFmtId="0" fontId="35" fillId="2" borderId="4" xfId="0" applyFont="1" applyFill="1" applyBorder="1"/>
    <xf numFmtId="0" fontId="36" fillId="2" borderId="4" xfId="0" applyFont="1" applyFill="1" applyBorder="1"/>
    <xf numFmtId="0" fontId="36" fillId="2" borderId="0" xfId="0" applyFont="1" applyFill="1"/>
    <xf numFmtId="0" fontId="35" fillId="0" borderId="4" xfId="0" applyFont="1" applyBorder="1" applyAlignment="1">
      <alignment horizontal="left"/>
    </xf>
    <xf numFmtId="0" fontId="35" fillId="2" borderId="0" xfId="0" applyFont="1" applyFill="1"/>
    <xf numFmtId="224" fontId="35" fillId="0" borderId="4" xfId="17742" applyNumberFormat="1" applyFont="1" applyFill="1" applyBorder="1" applyAlignment="1">
      <alignment horizontal="center" vertical="center"/>
    </xf>
    <xf numFmtId="224" fontId="36" fillId="0" borderId="4" xfId="17742" applyNumberFormat="1" applyFont="1" applyFill="1" applyBorder="1" applyAlignment="1">
      <alignment horizontal="center" vertical="center"/>
    </xf>
    <xf numFmtId="0" fontId="226" fillId="0" borderId="0" xfId="1" applyFont="1" applyFill="1" applyBorder="1"/>
    <xf numFmtId="0" fontId="35" fillId="0" borderId="0" xfId="0" applyFont="1" applyAlignment="1">
      <alignment horizontal="center" vertical="center"/>
    </xf>
    <xf numFmtId="0" fontId="35" fillId="2" borderId="4" xfId="0" applyFont="1" applyFill="1" applyBorder="1" applyAlignment="1">
      <alignment horizontal="left" vertical="center"/>
    </xf>
    <xf numFmtId="0" fontId="35" fillId="2" borderId="4" xfId="0" applyFont="1" applyFill="1" applyBorder="1" applyAlignment="1">
      <alignment horizontal="left" indent="1"/>
    </xf>
    <xf numFmtId="0" fontId="35" fillId="2" borderId="4" xfId="0" applyFont="1" applyFill="1" applyBorder="1" applyAlignment="1">
      <alignment horizontal="left" vertical="center" wrapText="1" indent="1"/>
    </xf>
    <xf numFmtId="0" fontId="35" fillId="2" borderId="4" xfId="0" applyFont="1" applyFill="1" applyBorder="1" applyAlignment="1">
      <alignment horizontal="left"/>
    </xf>
    <xf numFmtId="0" fontId="36" fillId="2" borderId="4" xfId="0" applyFont="1" applyFill="1" applyBorder="1" applyAlignment="1">
      <alignment vertical="center"/>
    </xf>
    <xf numFmtId="0" fontId="35" fillId="2" borderId="0" xfId="0" applyFont="1" applyFill="1" applyAlignment="1">
      <alignment horizontal="center" vertical="center"/>
    </xf>
    <xf numFmtId="0" fontId="36" fillId="2" borderId="0" xfId="0" applyFont="1" applyFill="1" applyAlignment="1">
      <alignment vertical="center"/>
    </xf>
    <xf numFmtId="0" fontId="34" fillId="3" borderId="4" xfId="0" applyFont="1" applyFill="1" applyBorder="1" applyAlignment="1">
      <alignment horizontal="center"/>
    </xf>
    <xf numFmtId="0" fontId="35" fillId="2" borderId="4" xfId="0" applyFont="1" applyFill="1" applyBorder="1" applyAlignment="1">
      <alignment horizontal="left" vertical="center" wrapText="1"/>
    </xf>
    <xf numFmtId="0" fontId="36" fillId="2" borderId="0" xfId="0" applyFont="1" applyFill="1" applyAlignment="1">
      <alignment horizontal="center" vertical="center"/>
    </xf>
    <xf numFmtId="0" fontId="211" fillId="4" borderId="1" xfId="0" applyFont="1" applyFill="1" applyBorder="1" applyAlignment="1">
      <alignment vertical="center"/>
    </xf>
    <xf numFmtId="3" fontId="35" fillId="0" borderId="0" xfId="0" applyNumberFormat="1" applyFont="1" applyAlignment="1">
      <alignment horizontal="center" vertical="center"/>
    </xf>
    <xf numFmtId="172" fontId="36" fillId="5" borderId="0" xfId="50569" applyNumberFormat="1" applyFont="1" applyFill="1" applyBorder="1" applyAlignment="1">
      <alignment vertical="center"/>
    </xf>
    <xf numFmtId="171" fontId="36" fillId="5" borderId="0" xfId="19" applyNumberFormat="1" applyFont="1" applyFill="1" applyAlignment="1">
      <alignment horizontal="center" vertical="center"/>
    </xf>
    <xf numFmtId="0" fontId="206" fillId="0" borderId="0" xfId="0" applyFont="1"/>
    <xf numFmtId="0" fontId="206" fillId="0" borderId="4" xfId="0" applyFont="1" applyBorder="1" applyAlignment="1">
      <alignment horizontal="left" indent="3"/>
    </xf>
    <xf numFmtId="0" fontId="206" fillId="0" borderId="4" xfId="0" applyFont="1" applyBorder="1" applyAlignment="1">
      <alignment horizontal="left" wrapText="1" indent="3"/>
    </xf>
    <xf numFmtId="0" fontId="210" fillId="0" borderId="8" xfId="0" applyFont="1" applyBorder="1"/>
    <xf numFmtId="9" fontId="37" fillId="0" borderId="0" xfId="53496" applyFont="1"/>
    <xf numFmtId="10" fontId="35" fillId="0" borderId="0" xfId="53496" applyNumberFormat="1" applyFont="1"/>
    <xf numFmtId="0" fontId="35" fillId="0" borderId="0" xfId="0" applyFont="1" applyAlignment="1">
      <alignment vertical="top" wrapText="1"/>
    </xf>
    <xf numFmtId="0" fontId="34" fillId="0" borderId="0" xfId="0" applyFont="1" applyAlignment="1">
      <alignment horizontal="center"/>
    </xf>
    <xf numFmtId="0" fontId="35" fillId="5" borderId="0" xfId="31" applyFont="1" applyFill="1" applyAlignment="1">
      <alignment horizontal="left" vertical="top" wrapText="1"/>
    </xf>
    <xf numFmtId="0" fontId="35" fillId="5" borderId="0" xfId="31" applyFont="1" applyFill="1" applyAlignment="1">
      <alignment vertical="top" wrapText="1"/>
    </xf>
    <xf numFmtId="10" fontId="35" fillId="0" borderId="0" xfId="32502" applyNumberFormat="1" applyFont="1" applyFill="1" applyBorder="1" applyAlignment="1">
      <alignment horizontal="center"/>
    </xf>
    <xf numFmtId="0" fontId="35" fillId="5" borderId="0" xfId="31" applyFont="1" applyFill="1" applyAlignment="1">
      <alignment wrapText="1"/>
    </xf>
    <xf numFmtId="0" fontId="35" fillId="0" borderId="5" xfId="0" applyFont="1" applyBorder="1"/>
    <xf numFmtId="0" fontId="36" fillId="0" borderId="5" xfId="0" applyFont="1" applyBorder="1"/>
    <xf numFmtId="0" fontId="36" fillId="0" borderId="4" xfId="0" applyFont="1" applyBorder="1"/>
    <xf numFmtId="0" fontId="36" fillId="0" borderId="5" xfId="0" applyFont="1" applyBorder="1" applyAlignment="1">
      <alignment horizontal="center"/>
    </xf>
    <xf numFmtId="0" fontId="36" fillId="6" borderId="0" xfId="0" applyFont="1" applyFill="1" applyAlignment="1">
      <alignment horizontal="center"/>
    </xf>
    <xf numFmtId="0" fontId="36" fillId="6" borderId="0" xfId="0" applyFont="1" applyFill="1" applyAlignment="1">
      <alignment horizontal="center" vertical="center"/>
    </xf>
    <xf numFmtId="0" fontId="36" fillId="6" borderId="4" xfId="0" applyFont="1" applyFill="1" applyBorder="1"/>
    <xf numFmtId="0" fontId="35" fillId="6" borderId="5" xfId="0" applyFont="1" applyFill="1" applyBorder="1"/>
    <xf numFmtId="0" fontId="35" fillId="6" borderId="4" xfId="0" applyFont="1" applyFill="1" applyBorder="1"/>
    <xf numFmtId="0" fontId="35" fillId="6" borderId="5" xfId="0" applyFont="1" applyFill="1" applyBorder="1" applyAlignment="1">
      <alignment vertical="center"/>
    </xf>
    <xf numFmtId="0" fontId="36" fillId="6" borderId="5" xfId="0" applyFont="1" applyFill="1" applyBorder="1" applyAlignment="1">
      <alignment horizontal="center"/>
    </xf>
    <xf numFmtId="0" fontId="36" fillId="6" borderId="5" xfId="0" applyFont="1" applyFill="1" applyBorder="1"/>
    <xf numFmtId="0" fontId="35" fillId="0" borderId="0" xfId="13" applyFont="1" applyAlignment="1">
      <alignment horizontal="left"/>
    </xf>
    <xf numFmtId="0" fontId="35" fillId="0" borderId="0" xfId="13" applyFont="1"/>
    <xf numFmtId="43" fontId="35" fillId="0" borderId="0" xfId="13" applyNumberFormat="1" applyFont="1" applyAlignment="1">
      <alignment horizontal="center" vertical="center"/>
    </xf>
    <xf numFmtId="175" fontId="35" fillId="0" borderId="0" xfId="13" applyNumberFormat="1" applyFont="1" applyAlignment="1">
      <alignment horizontal="center" vertical="center"/>
    </xf>
    <xf numFmtId="0" fontId="228" fillId="0" borderId="0" xfId="0" applyFont="1" applyAlignment="1">
      <alignment horizontal="justify" vertical="center"/>
    </xf>
    <xf numFmtId="43" fontId="0" fillId="0" borderId="0" xfId="53509" applyFont="1"/>
    <xf numFmtId="10" fontId="36" fillId="0" borderId="0" xfId="15" applyNumberFormat="1" applyFont="1" applyAlignment="1">
      <alignment horizontal="center"/>
    </xf>
    <xf numFmtId="171" fontId="36" fillId="0" borderId="0" xfId="15" quotePrefix="1" applyNumberFormat="1" applyFont="1" applyAlignment="1">
      <alignment horizontal="center"/>
    </xf>
    <xf numFmtId="10" fontId="0" fillId="0" borderId="0" xfId="0" applyNumberFormat="1"/>
    <xf numFmtId="0" fontId="35" fillId="0" borderId="3" xfId="0" applyFont="1" applyBorder="1" applyAlignment="1">
      <alignment vertical="center"/>
    </xf>
    <xf numFmtId="0" fontId="24" fillId="0" borderId="0" xfId="21" applyFont="1" applyAlignment="1">
      <alignment horizontal="center"/>
    </xf>
    <xf numFmtId="171" fontId="27" fillId="0" borderId="0" xfId="53496" applyNumberFormat="1" applyFont="1" applyFill="1" applyBorder="1" applyAlignment="1">
      <alignment horizontal="center"/>
    </xf>
    <xf numFmtId="0" fontId="24" fillId="5" borderId="0" xfId="21" applyFont="1" applyFill="1" applyAlignment="1">
      <alignment vertical="center"/>
    </xf>
    <xf numFmtId="0" fontId="24" fillId="5" borderId="0" xfId="21" applyFont="1" applyFill="1"/>
    <xf numFmtId="171" fontId="27" fillId="5" borderId="0" xfId="53496" applyNumberFormat="1" applyFont="1" applyFill="1" applyBorder="1" applyAlignment="1"/>
    <xf numFmtId="224" fontId="35" fillId="5" borderId="0" xfId="17742" applyNumberFormat="1" applyFont="1" applyFill="1" applyBorder="1" applyAlignment="1">
      <alignment horizontal="center" vertical="center"/>
    </xf>
    <xf numFmtId="220" fontId="35" fillId="0" borderId="4" xfId="14" applyNumberFormat="1" applyFont="1" applyBorder="1" applyAlignment="1">
      <alignment horizontal="center" vertical="center"/>
    </xf>
    <xf numFmtId="220" fontId="36" fillId="0" borderId="4" xfId="14" applyNumberFormat="1" applyFont="1" applyBorder="1" applyAlignment="1">
      <alignment horizontal="center" vertical="center"/>
    </xf>
    <xf numFmtId="37" fontId="34" fillId="3" borderId="4" xfId="0" quotePrefix="1" applyNumberFormat="1" applyFont="1" applyFill="1" applyBorder="1" applyAlignment="1">
      <alignment horizontal="center"/>
    </xf>
    <xf numFmtId="37" fontId="34" fillId="3" borderId="5" xfId="0" quotePrefix="1" applyNumberFormat="1" applyFont="1" applyFill="1" applyBorder="1" applyAlignment="1">
      <alignment horizontal="center"/>
    </xf>
    <xf numFmtId="220" fontId="35" fillId="0" borderId="0" xfId="14" applyNumberFormat="1" applyFont="1" applyBorder="1" applyAlignment="1">
      <alignment horizontal="center" vertical="center"/>
    </xf>
    <xf numFmtId="14" fontId="223" fillId="3" borderId="4" xfId="37" applyNumberFormat="1" applyFont="1" applyFill="1" applyBorder="1" applyAlignment="1">
      <alignment horizontal="center" vertical="center"/>
    </xf>
    <xf numFmtId="14" fontId="223" fillId="3" borderId="5" xfId="37" applyNumberFormat="1" applyFont="1" applyFill="1" applyBorder="1" applyAlignment="1">
      <alignment horizontal="center" vertical="center"/>
    </xf>
    <xf numFmtId="222" fontId="35" fillId="5" borderId="4" xfId="53513" applyNumberFormat="1" applyFont="1" applyFill="1" applyBorder="1" applyAlignment="1">
      <alignment horizontal="center" vertical="center" wrapText="1"/>
    </xf>
    <xf numFmtId="222" fontId="35" fillId="5" borderId="0" xfId="53513" applyNumberFormat="1" applyFont="1" applyFill="1" applyBorder="1" applyAlignment="1">
      <alignment horizontal="center" vertical="center" wrapText="1"/>
    </xf>
    <xf numFmtId="222" fontId="35" fillId="5" borderId="5" xfId="53513" applyNumberFormat="1" applyFont="1" applyFill="1" applyBorder="1" applyAlignment="1">
      <alignment horizontal="center" vertical="center" wrapText="1"/>
    </xf>
    <xf numFmtId="222" fontId="36" fillId="5" borderId="4" xfId="53513" applyNumberFormat="1" applyFont="1" applyFill="1" applyBorder="1" applyAlignment="1">
      <alignment horizontal="center" vertical="center" wrapText="1"/>
    </xf>
    <xf numFmtId="222" fontId="36" fillId="5" borderId="0" xfId="53513" applyNumberFormat="1" applyFont="1" applyFill="1" applyBorder="1" applyAlignment="1">
      <alignment horizontal="center" vertical="center" wrapText="1"/>
    </xf>
    <xf numFmtId="222" fontId="36" fillId="5" borderId="2" xfId="53513" applyNumberFormat="1" applyFont="1" applyFill="1" applyBorder="1" applyAlignment="1">
      <alignment horizontal="center" vertical="center" wrapText="1"/>
    </xf>
    <xf numFmtId="1" fontId="34" fillId="3" borderId="4" xfId="53514" quotePrefix="1" applyNumberFormat="1" applyFont="1" applyFill="1" applyBorder="1" applyAlignment="1">
      <alignment horizontal="center" vertical="center"/>
    </xf>
    <xf numFmtId="1" fontId="34" fillId="3" borderId="0" xfId="53514" quotePrefix="1" applyNumberFormat="1" applyFont="1" applyFill="1" applyBorder="1" applyAlignment="1">
      <alignment horizontal="center" vertical="center"/>
    </xf>
    <xf numFmtId="1" fontId="34" fillId="3" borderId="5" xfId="53514" quotePrefix="1" applyNumberFormat="1" applyFont="1" applyFill="1" applyBorder="1" applyAlignment="1">
      <alignment horizontal="center" vertical="center"/>
    </xf>
    <xf numFmtId="14" fontId="223" fillId="3" borderId="0" xfId="37" applyNumberFormat="1" applyFont="1" applyFill="1" applyAlignment="1">
      <alignment horizontal="center" vertical="center"/>
    </xf>
    <xf numFmtId="10" fontId="35" fillId="5" borderId="4" xfId="32495" applyNumberFormat="1" applyFont="1" applyFill="1" applyBorder="1" applyAlignment="1">
      <alignment horizontal="center"/>
    </xf>
    <xf numFmtId="17" fontId="34" fillId="3" borderId="5" xfId="0" applyNumberFormat="1" applyFont="1" applyFill="1" applyBorder="1" applyAlignment="1">
      <alignment horizontal="center" vertical="center"/>
    </xf>
    <xf numFmtId="222" fontId="35" fillId="5" borderId="4" xfId="53517" applyNumberFormat="1" applyFont="1" applyFill="1" applyBorder="1" applyAlignment="1">
      <alignment horizontal="center" vertical="center" wrapText="1"/>
    </xf>
    <xf numFmtId="222" fontId="35" fillId="5" borderId="0" xfId="53517" applyNumberFormat="1" applyFont="1" applyFill="1" applyBorder="1" applyAlignment="1">
      <alignment horizontal="center" vertical="center" wrapText="1"/>
    </xf>
    <xf numFmtId="222" fontId="35" fillId="5" borderId="5" xfId="53517" applyNumberFormat="1" applyFont="1" applyFill="1" applyBorder="1" applyAlignment="1">
      <alignment horizontal="center" vertical="center" wrapText="1"/>
    </xf>
    <xf numFmtId="222" fontId="36" fillId="5" borderId="4" xfId="53517" applyNumberFormat="1" applyFont="1" applyFill="1" applyBorder="1" applyAlignment="1">
      <alignment horizontal="center" vertical="center" wrapText="1"/>
    </xf>
    <xf numFmtId="222" fontId="36" fillId="5" borderId="0" xfId="53517" applyNumberFormat="1" applyFont="1" applyFill="1" applyBorder="1" applyAlignment="1">
      <alignment horizontal="center" vertical="center" wrapText="1"/>
    </xf>
    <xf numFmtId="222" fontId="36" fillId="5" borderId="5" xfId="53517" applyNumberFormat="1" applyFont="1" applyFill="1" applyBorder="1" applyAlignment="1">
      <alignment horizontal="center" vertical="center" wrapText="1"/>
    </xf>
    <xf numFmtId="222" fontId="36" fillId="5" borderId="2" xfId="53517" applyNumberFormat="1" applyFont="1" applyFill="1" applyBorder="1" applyAlignment="1">
      <alignment horizontal="center" vertical="center" wrapText="1"/>
    </xf>
    <xf numFmtId="0" fontId="223" fillId="4" borderId="0" xfId="0" applyFont="1" applyFill="1" applyAlignment="1">
      <alignment horizontal="center" vertical="center"/>
    </xf>
    <xf numFmtId="0" fontId="223" fillId="4" borderId="5" xfId="0" applyFont="1" applyFill="1" applyBorder="1" applyAlignment="1">
      <alignment horizontal="center" vertical="center"/>
    </xf>
    <xf numFmtId="3" fontId="35" fillId="0" borderId="4" xfId="0" applyNumberFormat="1" applyFont="1" applyBorder="1" applyAlignment="1">
      <alignment horizontal="center" vertical="center"/>
    </xf>
    <xf numFmtId="3" fontId="35" fillId="0" borderId="2" xfId="0" applyNumberFormat="1" applyFont="1" applyBorder="1" applyAlignment="1">
      <alignment horizontal="center" vertical="center"/>
    </xf>
    <xf numFmtId="178" fontId="34" fillId="3" borderId="4" xfId="32" applyNumberFormat="1" applyFont="1" applyFill="1" applyBorder="1" applyAlignment="1">
      <alignment horizontal="center"/>
    </xf>
    <xf numFmtId="178" fontId="34" fillId="3" borderId="5" xfId="32" applyNumberFormat="1" applyFont="1" applyFill="1" applyBorder="1" applyAlignment="1">
      <alignment horizontal="center"/>
    </xf>
    <xf numFmtId="0" fontId="35" fillId="5" borderId="4" xfId="32" applyFont="1" applyFill="1" applyBorder="1"/>
    <xf numFmtId="0" fontId="35" fillId="0" borderId="4" xfId="32" applyFont="1" applyBorder="1"/>
    <xf numFmtId="0" fontId="35" fillId="0" borderId="4" xfId="31" applyFont="1" applyBorder="1" applyAlignment="1">
      <alignment horizontal="left"/>
    </xf>
    <xf numFmtId="0" fontId="36" fillId="0" borderId="4" xfId="31" applyFont="1" applyBorder="1"/>
    <xf numFmtId="0" fontId="35" fillId="0" borderId="4" xfId="31" applyFont="1" applyBorder="1"/>
    <xf numFmtId="0" fontId="36" fillId="0" borderId="4" xfId="31" quotePrefix="1" applyFont="1" applyBorder="1" applyAlignment="1">
      <alignment horizontal="left"/>
    </xf>
    <xf numFmtId="171" fontId="35" fillId="0" borderId="5" xfId="19" applyNumberFormat="1" applyFont="1" applyBorder="1" applyAlignment="1">
      <alignment horizontal="center" vertical="center"/>
    </xf>
    <xf numFmtId="3" fontId="35" fillId="0" borderId="0" xfId="53493" applyNumberFormat="1" applyFont="1" applyAlignment="1">
      <alignment horizontal="center"/>
    </xf>
    <xf numFmtId="3" fontId="37" fillId="9" borderId="3" xfId="20" applyNumberFormat="1" applyFont="1" applyFill="1" applyBorder="1" applyAlignment="1">
      <alignment vertical="center" wrapText="1"/>
    </xf>
    <xf numFmtId="171" fontId="206" fillId="2" borderId="0" xfId="20" applyNumberFormat="1" applyFont="1" applyFill="1" applyAlignment="1">
      <alignment horizontal="center" vertical="center" wrapText="1"/>
    </xf>
    <xf numFmtId="171" fontId="206" fillId="2" borderId="0" xfId="20" applyNumberFormat="1" applyFont="1" applyFill="1" applyAlignment="1">
      <alignment horizontal="center" vertical="center"/>
    </xf>
    <xf numFmtId="3" fontId="217" fillId="9" borderId="6" xfId="20" applyNumberFormat="1" applyFont="1" applyFill="1" applyBorder="1" applyAlignment="1">
      <alignment horizontal="left" vertical="center" wrapText="1"/>
    </xf>
    <xf numFmtId="171" fontId="210" fillId="2" borderId="7" xfId="20" applyNumberFormat="1" applyFont="1" applyFill="1" applyBorder="1" applyAlignment="1">
      <alignment horizontal="center" vertical="center"/>
    </xf>
    <xf numFmtId="3" fontId="34" fillId="4" borderId="1" xfId="20" applyNumberFormat="1" applyFont="1" applyFill="1" applyBorder="1" applyAlignment="1">
      <alignment vertical="center" wrapText="1"/>
    </xf>
    <xf numFmtId="0" fontId="223" fillId="3" borderId="5" xfId="26" applyFont="1" applyFill="1" applyBorder="1" applyAlignment="1">
      <alignment horizontal="center" vertical="center"/>
    </xf>
    <xf numFmtId="220" fontId="35" fillId="0" borderId="4" xfId="9332" applyNumberFormat="1" applyFont="1" applyFill="1" applyBorder="1" applyAlignment="1">
      <alignment horizontal="center" vertical="center"/>
    </xf>
    <xf numFmtId="220" fontId="35" fillId="0" borderId="0" xfId="9332" applyNumberFormat="1" applyFont="1" applyFill="1" applyBorder="1" applyAlignment="1">
      <alignment horizontal="center" vertical="center"/>
    </xf>
    <xf numFmtId="220" fontId="35" fillId="0" borderId="5" xfId="9332" applyNumberFormat="1" applyFont="1" applyFill="1" applyBorder="1" applyAlignment="1">
      <alignment horizontal="center" vertical="center"/>
    </xf>
    <xf numFmtId="1" fontId="223" fillId="3" borderId="4" xfId="53506" applyNumberFormat="1" applyFont="1" applyFill="1" applyBorder="1" applyAlignment="1">
      <alignment horizontal="center" vertical="center"/>
    </xf>
    <xf numFmtId="1" fontId="223" fillId="3" borderId="0" xfId="53506" applyNumberFormat="1" applyFont="1" applyFill="1" applyBorder="1" applyAlignment="1">
      <alignment horizontal="center" vertical="center"/>
    </xf>
    <xf numFmtId="171" fontId="229" fillId="0" borderId="5" xfId="48867" applyNumberFormat="1" applyFont="1" applyBorder="1" applyAlignment="1">
      <alignment horizontal="center" wrapText="1"/>
    </xf>
    <xf numFmtId="0" fontId="24" fillId="5" borderId="0" xfId="0" applyFont="1" applyFill="1"/>
    <xf numFmtId="0" fontId="24" fillId="0" borderId="0" xfId="0" applyFont="1"/>
    <xf numFmtId="0" fontId="27" fillId="5" borderId="0" xfId="0" applyFont="1" applyFill="1"/>
    <xf numFmtId="0" fontId="27" fillId="5" borderId="0" xfId="0" applyFont="1" applyFill="1" applyAlignment="1">
      <alignment vertical="center"/>
    </xf>
    <xf numFmtId="0" fontId="34" fillId="3" borderId="2" xfId="0" applyFont="1" applyFill="1" applyBorder="1" applyAlignment="1">
      <alignment horizontal="center" vertical="center"/>
    </xf>
    <xf numFmtId="171" fontId="231" fillId="0" borderId="8" xfId="48867" applyNumberFormat="1" applyFont="1" applyBorder="1" applyAlignment="1">
      <alignment horizontal="center" wrapText="1"/>
    </xf>
    <xf numFmtId="171" fontId="231" fillId="0" borderId="9" xfId="48867" applyNumberFormat="1" applyFont="1" applyBorder="1" applyAlignment="1">
      <alignment horizontal="center" wrapText="1"/>
    </xf>
    <xf numFmtId="171" fontId="229" fillId="0" borderId="4" xfId="48867" applyNumberFormat="1" applyFont="1" applyBorder="1" applyAlignment="1">
      <alignment horizontal="center" wrapText="1"/>
    </xf>
    <xf numFmtId="0" fontId="210" fillId="0" borderId="8" xfId="0" applyFont="1" applyBorder="1" applyAlignment="1">
      <alignment vertical="center"/>
    </xf>
    <xf numFmtId="0" fontId="35" fillId="2" borderId="4" xfId="26" applyFont="1" applyFill="1" applyBorder="1"/>
    <xf numFmtId="171" fontId="35" fillId="0" borderId="4" xfId="53510" applyNumberFormat="1" applyFont="1" applyBorder="1" applyAlignment="1">
      <alignment horizontal="center" vertical="center"/>
    </xf>
    <xf numFmtId="171" fontId="35" fillId="0" borderId="5" xfId="53510" applyNumberFormat="1" applyFont="1" applyBorder="1" applyAlignment="1">
      <alignment horizontal="center" vertical="center"/>
    </xf>
    <xf numFmtId="171" fontId="35" fillId="0" borderId="0" xfId="47" applyNumberFormat="1" applyFont="1" applyAlignment="1">
      <alignment horizontal="center" vertical="center"/>
    </xf>
    <xf numFmtId="220" fontId="36" fillId="0" borderId="2" xfId="53506" applyNumberFormat="1" applyFont="1" applyFill="1" applyBorder="1" applyAlignment="1">
      <alignment horizontal="center" vertical="center"/>
    </xf>
    <xf numFmtId="220" fontId="35" fillId="0" borderId="2" xfId="53506" applyNumberFormat="1" applyFont="1" applyFill="1" applyBorder="1" applyAlignment="1">
      <alignment horizontal="center" vertical="center"/>
    </xf>
    <xf numFmtId="171" fontId="35" fillId="0" borderId="4" xfId="0" applyNumberFormat="1" applyFont="1" applyBorder="1" applyAlignment="1">
      <alignment horizontal="center" vertical="center"/>
    </xf>
    <xf numFmtId="171" fontId="35" fillId="0" borderId="5" xfId="0" applyNumberFormat="1" applyFont="1" applyBorder="1" applyAlignment="1">
      <alignment horizontal="center" vertical="center"/>
    </xf>
    <xf numFmtId="171" fontId="35" fillId="0" borderId="4" xfId="53510" applyNumberFormat="1" applyFont="1" applyFill="1" applyBorder="1" applyAlignment="1">
      <alignment horizontal="center" vertical="center"/>
    </xf>
    <xf numFmtId="171" fontId="35" fillId="0" borderId="0" xfId="53510" applyNumberFormat="1" applyFont="1" applyFill="1" applyBorder="1" applyAlignment="1">
      <alignment horizontal="center" vertical="center"/>
    </xf>
    <xf numFmtId="171" fontId="35" fillId="0" borderId="5" xfId="53510" applyNumberFormat="1" applyFont="1" applyFill="1" applyBorder="1" applyAlignment="1">
      <alignment horizontal="center" vertical="center"/>
    </xf>
    <xf numFmtId="171" fontId="36" fillId="0" borderId="4" xfId="53510" applyNumberFormat="1" applyFont="1" applyFill="1" applyBorder="1" applyAlignment="1">
      <alignment horizontal="center" vertical="center"/>
    </xf>
    <xf numFmtId="171" fontId="36" fillId="0" borderId="9" xfId="53510" applyNumberFormat="1" applyFont="1" applyFill="1" applyBorder="1" applyAlignment="1">
      <alignment horizontal="center" vertical="center"/>
    </xf>
    <xf numFmtId="171" fontId="36" fillId="0" borderId="7" xfId="53510" applyNumberFormat="1" applyFont="1" applyFill="1" applyBorder="1" applyAlignment="1">
      <alignment horizontal="center" vertical="center"/>
    </xf>
    <xf numFmtId="171" fontId="35" fillId="0" borderId="8" xfId="53510" applyNumberFormat="1" applyFont="1" applyFill="1" applyBorder="1" applyAlignment="1">
      <alignment horizontal="center" vertical="center"/>
    </xf>
    <xf numFmtId="171" fontId="35" fillId="0" borderId="9" xfId="53510" applyNumberFormat="1" applyFont="1" applyFill="1" applyBorder="1" applyAlignment="1">
      <alignment horizontal="center" vertical="center"/>
    </xf>
    <xf numFmtId="171" fontId="35" fillId="0" borderId="7" xfId="53510" applyNumberFormat="1" applyFont="1" applyFill="1" applyBorder="1" applyAlignment="1">
      <alignment horizontal="center" vertical="center"/>
    </xf>
    <xf numFmtId="0" fontId="2" fillId="7" borderId="0" xfId="0" applyFont="1" applyFill="1"/>
    <xf numFmtId="171" fontId="36" fillId="6" borderId="4" xfId="48867" applyNumberFormat="1" applyFont="1" applyFill="1" applyBorder="1" applyAlignment="1">
      <alignment horizontal="center"/>
    </xf>
    <xf numFmtId="171" fontId="35" fillId="6" borderId="4" xfId="48867" applyNumberFormat="1" applyFont="1" applyFill="1" applyBorder="1" applyAlignment="1">
      <alignment horizontal="center"/>
    </xf>
    <xf numFmtId="171" fontId="36" fillId="6" borderId="8" xfId="48867" applyNumberFormat="1" applyFont="1" applyFill="1" applyBorder="1" applyAlignment="1">
      <alignment horizontal="center"/>
    </xf>
    <xf numFmtId="171" fontId="36" fillId="6" borderId="9" xfId="48867" applyNumberFormat="1" applyFont="1" applyFill="1" applyBorder="1" applyAlignment="1">
      <alignment horizontal="center"/>
    </xf>
    <xf numFmtId="171" fontId="217" fillId="0" borderId="0" xfId="0" applyNumberFormat="1" applyFont="1"/>
    <xf numFmtId="0" fontId="36" fillId="0" borderId="8" xfId="0" applyFont="1" applyBorder="1" applyAlignment="1">
      <alignment horizontal="left" vertical="center"/>
    </xf>
    <xf numFmtId="0" fontId="35" fillId="0" borderId="8" xfId="0" applyFont="1" applyBorder="1" applyAlignment="1">
      <alignment horizontal="left" vertical="center"/>
    </xf>
    <xf numFmtId="0" fontId="35" fillId="0" borderId="4" xfId="26" applyFont="1" applyBorder="1" applyAlignment="1">
      <alignment vertical="center"/>
    </xf>
    <xf numFmtId="220" fontId="36" fillId="0" borderId="0" xfId="9332" applyNumberFormat="1" applyFont="1" applyFill="1" applyBorder="1" applyAlignment="1">
      <alignment horizontal="center" vertical="center"/>
    </xf>
    <xf numFmtId="220" fontId="36" fillId="0" borderId="4" xfId="9332" applyNumberFormat="1" applyFont="1" applyFill="1" applyBorder="1" applyAlignment="1">
      <alignment horizontal="center" vertical="center"/>
    </xf>
    <xf numFmtId="220" fontId="36" fillId="0" borderId="5" xfId="9332" applyNumberFormat="1" applyFont="1" applyFill="1" applyBorder="1" applyAlignment="1">
      <alignment horizontal="center" vertical="center"/>
    </xf>
    <xf numFmtId="0" fontId="213" fillId="122" borderId="1" xfId="0" applyFont="1" applyFill="1" applyBorder="1"/>
    <xf numFmtId="0" fontId="35" fillId="5" borderId="3" xfId="0" applyFont="1" applyFill="1" applyBorder="1" applyAlignment="1">
      <alignment horizontal="left" vertical="center" indent="1"/>
    </xf>
    <xf numFmtId="0" fontId="35" fillId="5" borderId="1" xfId="0" applyFont="1" applyFill="1" applyBorder="1" applyAlignment="1">
      <alignment horizontal="left" vertical="center" indent="1"/>
    </xf>
    <xf numFmtId="0" fontId="239" fillId="5" borderId="0" xfId="0" applyFont="1" applyFill="1"/>
    <xf numFmtId="0" fontId="217" fillId="0" borderId="4" xfId="47697" applyFont="1" applyBorder="1" applyAlignment="1">
      <alignment wrapText="1"/>
    </xf>
    <xf numFmtId="171" fontId="35" fillId="5" borderId="4" xfId="53510" applyNumberFormat="1" applyFont="1" applyFill="1" applyBorder="1"/>
    <xf numFmtId="171" fontId="35" fillId="5" borderId="5" xfId="53510" applyNumberFormat="1" applyFont="1" applyFill="1" applyBorder="1"/>
    <xf numFmtId="14" fontId="218" fillId="3" borderId="4" xfId="37" applyNumberFormat="1" applyFont="1" applyFill="1" applyBorder="1" applyAlignment="1">
      <alignment horizontal="center" vertical="center"/>
    </xf>
    <xf numFmtId="14" fontId="218" fillId="3" borderId="5" xfId="37" applyNumberFormat="1" applyFont="1" applyFill="1" applyBorder="1" applyAlignment="1">
      <alignment horizontal="center" vertical="center"/>
    </xf>
    <xf numFmtId="171" fontId="215" fillId="5" borderId="5" xfId="53510" applyNumberFormat="1" applyFont="1" applyFill="1" applyBorder="1" applyAlignment="1">
      <alignment horizontal="center" vertical="center" wrapText="1"/>
    </xf>
    <xf numFmtId="171" fontId="220" fillId="5" borderId="5" xfId="53510" applyNumberFormat="1" applyFont="1" applyFill="1" applyBorder="1" applyAlignment="1">
      <alignment horizontal="center" vertical="center" wrapText="1"/>
    </xf>
    <xf numFmtId="222" fontId="220" fillId="5" borderId="2" xfId="7828" applyNumberFormat="1" applyFont="1" applyFill="1" applyBorder="1" applyAlignment="1">
      <alignment horizontal="center" vertical="center" wrapText="1"/>
    </xf>
    <xf numFmtId="171" fontId="215" fillId="5" borderId="0" xfId="53510" applyNumberFormat="1" applyFont="1" applyFill="1" applyBorder="1" applyAlignment="1">
      <alignment horizontal="center" vertical="center" wrapText="1"/>
    </xf>
    <xf numFmtId="171" fontId="220" fillId="5" borderId="0" xfId="53510" applyNumberFormat="1" applyFont="1" applyFill="1" applyBorder="1" applyAlignment="1">
      <alignment horizontal="center" vertical="center" wrapText="1"/>
    </xf>
    <xf numFmtId="171" fontId="220" fillId="5" borderId="2" xfId="53510" applyNumberFormat="1" applyFont="1" applyFill="1" applyBorder="1" applyAlignment="1">
      <alignment horizontal="center" vertical="center" wrapText="1"/>
    </xf>
    <xf numFmtId="222" fontId="220" fillId="5" borderId="5" xfId="7828" applyNumberFormat="1" applyFont="1" applyFill="1" applyBorder="1" applyAlignment="1">
      <alignment horizontal="center" vertical="center" wrapText="1"/>
    </xf>
    <xf numFmtId="0" fontId="36" fillId="0" borderId="0" xfId="0" applyFont="1" applyAlignment="1">
      <alignment horizontal="left" vertical="top" wrapText="1"/>
    </xf>
    <xf numFmtId="0" fontId="35" fillId="2" borderId="2" xfId="0" applyFont="1" applyFill="1" applyBorder="1"/>
    <xf numFmtId="17" fontId="34" fillId="3" borderId="0" xfId="0" applyNumberFormat="1" applyFont="1" applyFill="1" applyAlignment="1">
      <alignment horizontal="center" vertical="center"/>
    </xf>
    <xf numFmtId="14" fontId="34" fillId="4" borderId="4" xfId="0" applyNumberFormat="1" applyFont="1" applyFill="1" applyBorder="1" applyAlignment="1">
      <alignment horizontal="center" vertical="center"/>
    </xf>
    <xf numFmtId="14" fontId="34" fillId="4" borderId="5" xfId="0" applyNumberFormat="1" applyFont="1" applyFill="1" applyBorder="1" applyAlignment="1">
      <alignment horizontal="center" vertical="center"/>
    </xf>
    <xf numFmtId="171" fontId="35" fillId="2" borderId="4" xfId="53510" applyNumberFormat="1" applyFont="1" applyFill="1" applyBorder="1" applyAlignment="1">
      <alignment horizontal="center"/>
    </xf>
    <xf numFmtId="171" fontId="35" fillId="2" borderId="5" xfId="53510" applyNumberFormat="1" applyFont="1" applyFill="1" applyBorder="1" applyAlignment="1">
      <alignment horizontal="center"/>
    </xf>
    <xf numFmtId="171" fontId="35" fillId="5" borderId="4" xfId="53510" applyNumberFormat="1" applyFont="1" applyFill="1" applyBorder="1" applyAlignment="1">
      <alignment horizontal="center" vertical="center"/>
    </xf>
    <xf numFmtId="171" fontId="35" fillId="5" borderId="5" xfId="53510" applyNumberFormat="1" applyFont="1" applyFill="1" applyBorder="1" applyAlignment="1">
      <alignment horizontal="center" vertical="center"/>
    </xf>
    <xf numFmtId="171" fontId="36" fillId="5" borderId="4" xfId="53510" applyNumberFormat="1" applyFont="1" applyFill="1" applyBorder="1" applyAlignment="1">
      <alignment horizontal="center" vertical="center"/>
    </xf>
    <xf numFmtId="171" fontId="36" fillId="5" borderId="5" xfId="53510" applyNumberFormat="1" applyFont="1" applyFill="1" applyBorder="1" applyAlignment="1">
      <alignment horizontal="center" vertical="center"/>
    </xf>
    <xf numFmtId="0" fontId="34" fillId="3" borderId="4" xfId="0" applyFont="1" applyFill="1" applyBorder="1" applyAlignment="1">
      <alignment horizontal="center" vertical="center"/>
    </xf>
    <xf numFmtId="171" fontId="35" fillId="5" borderId="4" xfId="53510" applyNumberFormat="1" applyFont="1" applyFill="1" applyBorder="1" applyAlignment="1">
      <alignment horizontal="center" vertical="center" wrapText="1"/>
    </xf>
    <xf numFmtId="171" fontId="36" fillId="5" borderId="4" xfId="53510" applyNumberFormat="1" applyFont="1" applyFill="1" applyBorder="1" applyAlignment="1">
      <alignment horizontal="center" vertical="center" wrapText="1"/>
    </xf>
    <xf numFmtId="171" fontId="35" fillId="5" borderId="0" xfId="53510" applyNumberFormat="1" applyFont="1" applyFill="1" applyBorder="1" applyAlignment="1">
      <alignment horizontal="center" vertical="center" wrapText="1"/>
    </xf>
    <xf numFmtId="171" fontId="36" fillId="5" borderId="0" xfId="53510" applyNumberFormat="1" applyFont="1" applyFill="1" applyBorder="1" applyAlignment="1">
      <alignment horizontal="center" vertical="center" wrapText="1"/>
    </xf>
    <xf numFmtId="171" fontId="35" fillId="5" borderId="5" xfId="53510" applyNumberFormat="1" applyFont="1" applyFill="1" applyBorder="1" applyAlignment="1">
      <alignment horizontal="center" vertical="center" wrapText="1"/>
    </xf>
    <xf numFmtId="171" fontId="36" fillId="5" borderId="5" xfId="53510" applyNumberFormat="1" applyFont="1" applyFill="1" applyBorder="1" applyAlignment="1">
      <alignment horizontal="center" vertical="center" wrapText="1"/>
    </xf>
    <xf numFmtId="171" fontId="36" fillId="5" borderId="2" xfId="53510" applyNumberFormat="1" applyFont="1" applyFill="1" applyBorder="1" applyAlignment="1">
      <alignment horizontal="center" vertical="center" wrapText="1"/>
    </xf>
    <xf numFmtId="171" fontId="36" fillId="2" borderId="0" xfId="0" applyNumberFormat="1" applyFont="1" applyFill="1" applyAlignment="1">
      <alignment horizontal="center" vertical="center"/>
    </xf>
    <xf numFmtId="10" fontId="35" fillId="5" borderId="5" xfId="32495" applyNumberFormat="1" applyFont="1" applyFill="1" applyBorder="1" applyAlignment="1">
      <alignment horizontal="center"/>
    </xf>
    <xf numFmtId="0" fontId="35" fillId="0" borderId="8" xfId="0" applyFont="1" applyBorder="1" applyAlignment="1">
      <alignment vertical="center"/>
    </xf>
    <xf numFmtId="171" fontId="35" fillId="6" borderId="5" xfId="48867" applyNumberFormat="1" applyFont="1" applyFill="1" applyBorder="1" applyAlignment="1">
      <alignment horizontal="center"/>
    </xf>
    <xf numFmtId="171" fontId="36" fillId="6" borderId="5" xfId="48867" applyNumberFormat="1" applyFont="1" applyFill="1" applyBorder="1" applyAlignment="1">
      <alignment horizontal="center"/>
    </xf>
    <xf numFmtId="10" fontId="36" fillId="0" borderId="4" xfId="53510" applyNumberFormat="1" applyFont="1" applyFill="1" applyBorder="1" applyAlignment="1">
      <alignment horizontal="center" vertical="center"/>
    </xf>
    <xf numFmtId="10" fontId="36" fillId="0" borderId="0" xfId="53510" applyNumberFormat="1" applyFont="1" applyFill="1" applyBorder="1" applyAlignment="1">
      <alignment horizontal="center" vertical="center"/>
    </xf>
    <xf numFmtId="10" fontId="36" fillId="0" borderId="2" xfId="53510" applyNumberFormat="1" applyFont="1" applyFill="1" applyBorder="1" applyAlignment="1">
      <alignment horizontal="center" vertical="center"/>
    </xf>
    <xf numFmtId="0" fontId="35" fillId="5" borderId="0" xfId="31" applyFont="1" applyFill="1" applyAlignment="1">
      <alignment horizontal="left" wrapText="1"/>
    </xf>
    <xf numFmtId="0" fontId="37" fillId="0" borderId="3" xfId="0" applyFont="1" applyBorder="1"/>
    <xf numFmtId="0" fontId="217" fillId="0" borderId="3" xfId="0" applyFont="1" applyBorder="1"/>
    <xf numFmtId="0" fontId="217" fillId="0" borderId="6" xfId="0" applyFont="1" applyBorder="1"/>
    <xf numFmtId="180" fontId="223" fillId="3" borderId="4" xfId="26" quotePrefix="1" applyNumberFormat="1" applyFont="1" applyFill="1" applyBorder="1" applyAlignment="1">
      <alignment vertical="center"/>
    </xf>
    <xf numFmtId="0" fontId="35" fillId="0" borderId="4" xfId="26" applyFont="1" applyBorder="1"/>
    <xf numFmtId="0" fontId="36" fillId="0" borderId="1" xfId="26" applyFont="1" applyBorder="1" applyAlignment="1">
      <alignment vertical="center"/>
    </xf>
    <xf numFmtId="180" fontId="223" fillId="3" borderId="3" xfId="26" quotePrefix="1" applyNumberFormat="1" applyFont="1" applyFill="1" applyBorder="1" applyAlignment="1">
      <alignment vertical="center"/>
    </xf>
    <xf numFmtId="0" fontId="223" fillId="3" borderId="0" xfId="26" applyFont="1" applyFill="1" applyAlignment="1">
      <alignment horizontal="center" vertical="center"/>
    </xf>
    <xf numFmtId="0" fontId="237" fillId="0" borderId="0" xfId="1" applyFont="1"/>
    <xf numFmtId="0" fontId="223" fillId="3" borderId="0" xfId="53515" applyFont="1" applyFill="1" applyAlignment="1">
      <alignment horizontal="center" vertical="center"/>
    </xf>
    <xf numFmtId="0" fontId="223" fillId="3" borderId="5" xfId="53515" applyFont="1" applyFill="1" applyBorder="1" applyAlignment="1">
      <alignment horizontal="center" vertical="center"/>
    </xf>
    <xf numFmtId="0" fontId="37" fillId="3" borderId="1" xfId="53515" applyFont="1" applyFill="1" applyBorder="1"/>
    <xf numFmtId="222" fontId="35" fillId="5" borderId="0" xfId="53513" applyNumberFormat="1" applyFont="1" applyFill="1" applyAlignment="1">
      <alignment horizontal="center" vertical="center" wrapText="1"/>
    </xf>
    <xf numFmtId="171" fontId="35" fillId="5" borderId="4" xfId="48907" applyNumberFormat="1" applyFont="1" applyFill="1" applyBorder="1" applyAlignment="1">
      <alignment horizontal="center" vertical="center" wrapText="1"/>
    </xf>
    <xf numFmtId="171" fontId="35" fillId="5" borderId="5" xfId="48907" applyNumberFormat="1" applyFont="1" applyFill="1" applyBorder="1" applyAlignment="1">
      <alignment horizontal="center" vertical="center" wrapText="1"/>
    </xf>
    <xf numFmtId="0" fontId="37" fillId="5" borderId="4" xfId="53513" applyNumberFormat="1" applyFont="1" applyFill="1" applyBorder="1" applyAlignment="1">
      <alignment horizontal="left" vertical="center" indent="1"/>
    </xf>
    <xf numFmtId="171" fontId="35" fillId="6" borderId="0" xfId="15" applyNumberFormat="1" applyFont="1" applyFill="1" applyAlignment="1">
      <alignment horizontal="center"/>
    </xf>
    <xf numFmtId="222" fontId="37" fillId="5" borderId="4" xfId="53513" applyNumberFormat="1" applyFont="1" applyFill="1" applyBorder="1" applyAlignment="1">
      <alignment horizontal="center" vertical="center" wrapText="1"/>
    </xf>
    <xf numFmtId="222" fontId="37" fillId="5" borderId="0" xfId="53513" applyNumberFormat="1" applyFont="1" applyFill="1" applyAlignment="1">
      <alignment horizontal="center" vertical="center" wrapText="1"/>
    </xf>
    <xf numFmtId="222" fontId="37" fillId="5" borderId="5" xfId="53513" applyNumberFormat="1" applyFont="1" applyFill="1" applyBorder="1" applyAlignment="1">
      <alignment horizontal="center" vertical="center" wrapText="1"/>
    </xf>
    <xf numFmtId="222" fontId="217" fillId="5" borderId="4" xfId="53513" applyNumberFormat="1" applyFont="1" applyFill="1" applyBorder="1" applyAlignment="1">
      <alignment horizontal="center" vertical="center" wrapText="1"/>
    </xf>
    <xf numFmtId="222" fontId="217" fillId="5" borderId="0" xfId="53513" applyNumberFormat="1" applyFont="1" applyFill="1" applyAlignment="1">
      <alignment horizontal="center" vertical="center" wrapText="1"/>
    </xf>
    <xf numFmtId="222" fontId="217" fillId="5" borderId="5" xfId="53513" applyNumberFormat="1" applyFont="1" applyFill="1" applyBorder="1" applyAlignment="1">
      <alignment horizontal="center" vertical="center" wrapText="1"/>
    </xf>
    <xf numFmtId="0" fontId="35" fillId="0" borderId="4" xfId="0" applyFont="1" applyBorder="1" applyAlignment="1">
      <alignment horizontal="left" wrapText="1" indent="1"/>
    </xf>
    <xf numFmtId="43" fontId="37" fillId="0" borderId="0" xfId="53506" applyFont="1"/>
    <xf numFmtId="0" fontId="240" fillId="5" borderId="0" xfId="31" applyFont="1" applyFill="1" applyAlignment="1">
      <alignment wrapText="1"/>
    </xf>
    <xf numFmtId="222" fontId="35" fillId="5" borderId="0" xfId="7828" applyNumberFormat="1" applyFont="1" applyFill="1" applyAlignment="1">
      <alignment horizontal="center" vertical="center" wrapText="1"/>
    </xf>
    <xf numFmtId="0" fontId="236" fillId="5" borderId="0" xfId="53512" applyFont="1" applyFill="1"/>
    <xf numFmtId="171" fontId="36" fillId="5" borderId="4" xfId="48907" applyNumberFormat="1" applyFont="1" applyFill="1" applyBorder="1" applyAlignment="1">
      <alignment horizontal="center" vertical="center" wrapText="1"/>
    </xf>
    <xf numFmtId="171" fontId="36" fillId="5" borderId="5" xfId="48907" applyNumberFormat="1" applyFont="1" applyFill="1" applyBorder="1" applyAlignment="1">
      <alignment horizontal="center" vertical="center" wrapText="1"/>
    </xf>
    <xf numFmtId="0" fontId="35" fillId="0" borderId="0" xfId="32" applyFont="1" applyAlignment="1">
      <alignment wrapText="1"/>
    </xf>
    <xf numFmtId="0" fontId="35" fillId="0" borderId="0" xfId="32" applyFont="1" applyAlignment="1">
      <alignment vertical="center" wrapText="1"/>
    </xf>
    <xf numFmtId="0" fontId="37" fillId="5" borderId="0" xfId="53512" applyFont="1" applyFill="1"/>
    <xf numFmtId="222" fontId="35" fillId="5" borderId="3" xfId="53513" applyNumberFormat="1" applyFont="1" applyFill="1" applyBorder="1" applyAlignment="1">
      <alignment horizontal="left" vertical="center" wrapText="1"/>
    </xf>
    <xf numFmtId="0" fontId="237" fillId="0" borderId="0" xfId="1" applyFont="1" applyFill="1" applyBorder="1"/>
    <xf numFmtId="171" fontId="35" fillId="0" borderId="62" xfId="53510" applyNumberFormat="1" applyFont="1" applyBorder="1" applyAlignment="1">
      <alignment horizontal="center"/>
    </xf>
    <xf numFmtId="171" fontId="35" fillId="0" borderId="63" xfId="53510" applyNumberFormat="1" applyFont="1" applyBorder="1" applyAlignment="1">
      <alignment horizontal="center"/>
    </xf>
    <xf numFmtId="171" fontId="36" fillId="0" borderId="5" xfId="53510" applyNumberFormat="1" applyFont="1" applyFill="1" applyBorder="1" applyAlignment="1">
      <alignment horizontal="center" vertical="center"/>
    </xf>
    <xf numFmtId="0" fontId="35" fillId="3" borderId="62" xfId="31" applyFont="1" applyFill="1" applyBorder="1" applyAlignment="1">
      <alignment horizontal="centerContinuous"/>
    </xf>
    <xf numFmtId="0" fontId="36" fillId="6" borderId="62" xfId="31" applyFont="1" applyFill="1" applyBorder="1"/>
    <xf numFmtId="178" fontId="34" fillId="3" borderId="0" xfId="32" applyNumberFormat="1" applyFont="1" applyFill="1" applyAlignment="1">
      <alignment horizontal="center"/>
    </xf>
    <xf numFmtId="0" fontId="35" fillId="6" borderId="62" xfId="31" applyFont="1" applyFill="1" applyBorder="1" applyAlignment="1">
      <alignment horizontal="center"/>
    </xf>
    <xf numFmtId="0" fontId="35" fillId="6" borderId="64" xfId="31" applyFont="1" applyFill="1" applyBorder="1" applyAlignment="1">
      <alignment horizontal="center"/>
    </xf>
    <xf numFmtId="0" fontId="35" fillId="6" borderId="63" xfId="31" applyFont="1" applyFill="1" applyBorder="1" applyAlignment="1">
      <alignment horizontal="center"/>
    </xf>
    <xf numFmtId="0" fontId="206" fillId="0" borderId="0" xfId="0" applyFont="1" applyAlignment="1">
      <alignment vertical="center" wrapText="1"/>
    </xf>
    <xf numFmtId="0" fontId="208" fillId="0" borderId="0" xfId="0" applyFont="1" applyAlignment="1">
      <alignment vertical="center"/>
    </xf>
    <xf numFmtId="0" fontId="34" fillId="3" borderId="62" xfId="0" applyFont="1" applyFill="1" applyBorder="1" applyAlignment="1">
      <alignment vertical="top"/>
    </xf>
    <xf numFmtId="0" fontId="36" fillId="0" borderId="0" xfId="0" applyFont="1" applyAlignment="1">
      <alignment vertical="center"/>
    </xf>
    <xf numFmtId="0" fontId="35" fillId="0" borderId="64" xfId="0" applyFont="1" applyBorder="1" applyAlignment="1">
      <alignment horizontal="center" vertical="center"/>
    </xf>
    <xf numFmtId="0" fontId="36" fillId="3" borderId="62" xfId="0" applyFont="1" applyFill="1" applyBorder="1" applyAlignment="1">
      <alignment horizontal="center"/>
    </xf>
    <xf numFmtId="0" fontId="36" fillId="3" borderId="64" xfId="0" applyFont="1" applyFill="1" applyBorder="1" applyAlignment="1">
      <alignment horizontal="center"/>
    </xf>
    <xf numFmtId="0" fontId="36" fillId="3" borderId="63" xfId="0" applyFont="1" applyFill="1" applyBorder="1" applyAlignment="1">
      <alignment horizontal="center"/>
    </xf>
    <xf numFmtId="14" fontId="34" fillId="3" borderId="0" xfId="37" applyNumberFormat="1" applyFont="1" applyFill="1" applyAlignment="1">
      <alignment horizontal="center" vertical="center"/>
    </xf>
    <xf numFmtId="0" fontId="36" fillId="6" borderId="62" xfId="0" applyFont="1" applyFill="1" applyBorder="1" applyAlignment="1">
      <alignment horizontal="left"/>
    </xf>
    <xf numFmtId="0" fontId="35" fillId="6" borderId="64" xfId="0" applyFont="1" applyFill="1" applyBorder="1"/>
    <xf numFmtId="0" fontId="35" fillId="6" borderId="63" xfId="0" applyFont="1" applyFill="1" applyBorder="1"/>
    <xf numFmtId="0" fontId="35" fillId="0" borderId="62" xfId="0" applyFont="1" applyBorder="1" applyAlignment="1">
      <alignment horizontal="center" vertical="center"/>
    </xf>
    <xf numFmtId="171" fontId="35" fillId="6" borderId="62" xfId="53510" applyNumberFormat="1" applyFont="1" applyFill="1" applyBorder="1" applyAlignment="1">
      <alignment horizontal="center" vertical="center"/>
    </xf>
    <xf numFmtId="171" fontId="35" fillId="6" borderId="63" xfId="53510" applyNumberFormat="1" applyFont="1" applyFill="1" applyBorder="1" applyAlignment="1">
      <alignment horizontal="center" vertical="center"/>
    </xf>
    <xf numFmtId="0" fontId="35" fillId="6" borderId="0" xfId="0" applyFont="1" applyFill="1" applyAlignment="1">
      <alignment vertical="center"/>
    </xf>
    <xf numFmtId="0" fontId="36" fillId="6" borderId="0" xfId="0" applyFont="1" applyFill="1"/>
    <xf numFmtId="0" fontId="36" fillId="6" borderId="0" xfId="0" applyFont="1" applyFill="1" applyAlignment="1">
      <alignment horizontal="left"/>
    </xf>
    <xf numFmtId="0" fontId="36" fillId="0" borderId="0" xfId="0" applyFont="1" applyAlignment="1">
      <alignment horizontal="left"/>
    </xf>
    <xf numFmtId="171" fontId="35" fillId="5" borderId="62" xfId="53510" applyNumberFormat="1" applyFont="1" applyFill="1" applyBorder="1" applyAlignment="1">
      <alignment horizontal="center" vertical="center" wrapText="1"/>
    </xf>
    <xf numFmtId="171" fontId="35" fillId="5" borderId="63" xfId="53510" applyNumberFormat="1" applyFont="1" applyFill="1" applyBorder="1" applyAlignment="1">
      <alignment horizontal="center" vertical="center" wrapText="1"/>
    </xf>
    <xf numFmtId="1" fontId="241" fillId="4" borderId="4" xfId="53506" quotePrefix="1" applyNumberFormat="1" applyFont="1" applyFill="1" applyBorder="1" applyAlignment="1">
      <alignment horizontal="center" vertical="center"/>
    </xf>
    <xf numFmtId="1" fontId="241" fillId="4" borderId="0" xfId="53506" quotePrefix="1" applyNumberFormat="1" applyFont="1" applyFill="1" applyBorder="1" applyAlignment="1">
      <alignment horizontal="center" vertical="center"/>
    </xf>
    <xf numFmtId="0" fontId="241" fillId="4" borderId="4" xfId="26" applyFont="1" applyFill="1" applyBorder="1" applyAlignment="1">
      <alignment horizontal="center" vertical="center"/>
    </xf>
    <xf numFmtId="0" fontId="241" fillId="4" borderId="5" xfId="26" applyFont="1" applyFill="1" applyBorder="1" applyAlignment="1">
      <alignment horizontal="center" vertical="center"/>
    </xf>
    <xf numFmtId="220" fontId="242" fillId="0" borderId="8" xfId="9332" applyNumberFormat="1" applyFont="1" applyFill="1" applyBorder="1" applyAlignment="1">
      <alignment horizontal="center" vertical="center"/>
    </xf>
    <xf numFmtId="220" fontId="242" fillId="0" borderId="7" xfId="9332" applyNumberFormat="1" applyFont="1" applyFill="1" applyBorder="1" applyAlignment="1">
      <alignment horizontal="center" vertical="center"/>
    </xf>
    <xf numFmtId="220" fontId="242" fillId="0" borderId="9" xfId="9332" applyNumberFormat="1" applyFont="1" applyFill="1" applyBorder="1" applyAlignment="1">
      <alignment horizontal="center" vertical="center"/>
    </xf>
    <xf numFmtId="171" fontId="242" fillId="0" borderId="61" xfId="27" applyNumberFormat="1" applyFont="1" applyFill="1" applyBorder="1" applyAlignment="1">
      <alignment horizontal="center" vertical="center"/>
    </xf>
    <xf numFmtId="171" fontId="242" fillId="0" borderId="63" xfId="27" applyNumberFormat="1" applyFont="1" applyFill="1" applyBorder="1" applyAlignment="1">
      <alignment horizontal="center" vertical="center"/>
    </xf>
    <xf numFmtId="220" fontId="243" fillId="0" borderId="62" xfId="9332" applyNumberFormat="1" applyFont="1" applyFill="1" applyBorder="1" applyAlignment="1">
      <alignment horizontal="center" vertical="center"/>
    </xf>
    <xf numFmtId="220" fontId="243" fillId="0" borderId="64" xfId="9332" applyNumberFormat="1" applyFont="1" applyFill="1" applyBorder="1" applyAlignment="1">
      <alignment horizontal="center" vertical="center"/>
    </xf>
    <xf numFmtId="220" fontId="243" fillId="0" borderId="63" xfId="9332" applyNumberFormat="1" applyFont="1" applyFill="1" applyBorder="1" applyAlignment="1">
      <alignment horizontal="center" vertical="center"/>
    </xf>
    <xf numFmtId="171" fontId="243" fillId="0" borderId="62" xfId="27" applyNumberFormat="1" applyFont="1" applyFill="1" applyBorder="1" applyAlignment="1">
      <alignment horizontal="center" vertical="center"/>
    </xf>
    <xf numFmtId="171" fontId="243" fillId="0" borderId="63" xfId="27" applyNumberFormat="1" applyFont="1" applyFill="1" applyBorder="1" applyAlignment="1">
      <alignment horizontal="center" vertical="center"/>
    </xf>
    <xf numFmtId="171" fontId="243" fillId="0" borderId="62" xfId="53510" applyNumberFormat="1" applyFont="1" applyFill="1" applyBorder="1" applyAlignment="1">
      <alignment horizontal="center" vertical="center"/>
    </xf>
    <xf numFmtId="171" fontId="243" fillId="0" borderId="63" xfId="53510" applyNumberFormat="1" applyFont="1" applyFill="1" applyBorder="1" applyAlignment="1">
      <alignment horizontal="center" vertical="center"/>
    </xf>
    <xf numFmtId="220" fontId="243" fillId="0" borderId="4" xfId="9332" applyNumberFormat="1" applyFont="1" applyFill="1" applyBorder="1" applyAlignment="1">
      <alignment horizontal="center" vertical="center"/>
    </xf>
    <xf numFmtId="220" fontId="243" fillId="0" borderId="0" xfId="9332" applyNumberFormat="1" applyFont="1" applyFill="1" applyBorder="1" applyAlignment="1">
      <alignment horizontal="center" vertical="center"/>
    </xf>
    <xf numFmtId="171" fontId="243" fillId="0" borderId="4" xfId="53510" applyNumberFormat="1" applyFont="1" applyFill="1" applyBorder="1" applyAlignment="1">
      <alignment horizontal="center" vertical="center"/>
    </xf>
    <xf numFmtId="171" fontId="243" fillId="0" borderId="5" xfId="53510" applyNumberFormat="1" applyFont="1" applyFill="1" applyBorder="1" applyAlignment="1">
      <alignment horizontal="center" vertical="center"/>
    </xf>
    <xf numFmtId="171" fontId="242" fillId="0" borderId="62" xfId="27" applyNumberFormat="1" applyFont="1" applyFill="1" applyBorder="1" applyAlignment="1">
      <alignment horizontal="center" vertical="center"/>
    </xf>
    <xf numFmtId="171" fontId="242" fillId="0" borderId="64" xfId="27" applyNumberFormat="1" applyFont="1" applyFill="1" applyBorder="1" applyAlignment="1">
      <alignment horizontal="center" vertical="center"/>
    </xf>
    <xf numFmtId="171" fontId="242" fillId="0" borderId="4" xfId="27" applyNumberFormat="1" applyFont="1" applyFill="1" applyBorder="1" applyAlignment="1">
      <alignment horizontal="center" vertical="center"/>
    </xf>
    <xf numFmtId="171" fontId="242" fillId="0" borderId="0" xfId="27" applyNumberFormat="1" applyFont="1" applyFill="1" applyBorder="1" applyAlignment="1">
      <alignment horizontal="center" vertical="center"/>
    </xf>
    <xf numFmtId="0" fontId="217" fillId="0" borderId="1" xfId="0" applyFont="1" applyBorder="1"/>
    <xf numFmtId="0" fontId="37" fillId="0" borderId="4" xfId="0" applyFont="1" applyBorder="1"/>
    <xf numFmtId="0" fontId="37" fillId="0" borderId="62" xfId="0" applyFont="1" applyBorder="1"/>
    <xf numFmtId="0" fontId="37" fillId="0" borderId="64" xfId="0" applyFont="1" applyBorder="1"/>
    <xf numFmtId="0" fontId="37" fillId="0" borderId="63" xfId="0" applyFont="1" applyBorder="1"/>
    <xf numFmtId="171" fontId="35" fillId="5" borderId="62" xfId="53510" applyNumberFormat="1" applyFont="1" applyFill="1" applyBorder="1"/>
    <xf numFmtId="171" fontId="35" fillId="5" borderId="63" xfId="53510" applyNumberFormat="1" applyFont="1" applyFill="1" applyBorder="1"/>
    <xf numFmtId="0" fontId="35" fillId="0" borderId="5" xfId="0" applyFont="1" applyBorder="1" applyAlignment="1">
      <alignment horizontal="left" vertical="center" wrapText="1"/>
    </xf>
    <xf numFmtId="173" fontId="35" fillId="5" borderId="62" xfId="53513" applyNumberFormat="1" applyFont="1" applyFill="1" applyBorder="1" applyAlignment="1">
      <alignment vertical="center"/>
    </xf>
    <xf numFmtId="173" fontId="35" fillId="5" borderId="63" xfId="53513" applyNumberFormat="1" applyFont="1" applyFill="1" applyBorder="1" applyAlignment="1">
      <alignment vertical="center"/>
    </xf>
    <xf numFmtId="3" fontId="35" fillId="0" borderId="62" xfId="0" applyNumberFormat="1" applyFont="1" applyBorder="1" applyAlignment="1">
      <alignment horizontal="center" vertical="center"/>
    </xf>
    <xf numFmtId="171" fontId="37" fillId="0" borderId="4" xfId="53510" applyNumberFormat="1" applyFont="1" applyBorder="1" applyAlignment="1">
      <alignment horizontal="center" vertical="center"/>
    </xf>
    <xf numFmtId="171" fontId="37" fillId="0" borderId="5" xfId="53510" applyNumberFormat="1" applyFont="1" applyBorder="1" applyAlignment="1">
      <alignment horizontal="center" vertical="center"/>
    </xf>
    <xf numFmtId="171" fontId="217" fillId="0" borderId="4" xfId="53510" applyNumberFormat="1" applyFont="1" applyBorder="1" applyAlignment="1">
      <alignment horizontal="center" vertical="center"/>
    </xf>
    <xf numFmtId="171" fontId="217" fillId="0" borderId="5" xfId="53510" applyNumberFormat="1" applyFont="1" applyBorder="1" applyAlignment="1">
      <alignment horizontal="center" vertical="center"/>
    </xf>
    <xf numFmtId="3" fontId="35" fillId="0" borderId="64" xfId="0" applyNumberFormat="1" applyFont="1" applyBorder="1" applyAlignment="1">
      <alignment horizontal="center" vertical="center"/>
    </xf>
    <xf numFmtId="0" fontId="36" fillId="0" borderId="6" xfId="28" applyFont="1" applyBorder="1" applyAlignment="1">
      <alignment wrapText="1"/>
    </xf>
    <xf numFmtId="0" fontId="34" fillId="3" borderId="62" xfId="53493" applyFont="1" applyFill="1" applyBorder="1" applyAlignment="1">
      <alignment vertical="top"/>
    </xf>
    <xf numFmtId="0" fontId="35" fillId="5" borderId="62" xfId="53493" applyFont="1" applyFill="1" applyBorder="1"/>
    <xf numFmtId="3" fontId="35" fillId="0" borderId="64" xfId="53493" applyNumberFormat="1" applyFont="1" applyBorder="1" applyAlignment="1">
      <alignment horizontal="center"/>
    </xf>
    <xf numFmtId="3" fontId="36" fillId="0" borderId="8" xfId="53493" applyNumberFormat="1" applyFont="1" applyBorder="1" applyAlignment="1">
      <alignment horizontal="center" vertical="center"/>
    </xf>
    <xf numFmtId="3" fontId="36" fillId="0" borderId="7" xfId="53493" applyNumberFormat="1" applyFont="1" applyBorder="1" applyAlignment="1">
      <alignment horizontal="center" vertical="center"/>
    </xf>
    <xf numFmtId="0" fontId="35" fillId="5" borderId="3" xfId="28" applyFont="1" applyFill="1" applyBorder="1" applyAlignment="1">
      <alignment vertical="center" wrapText="1"/>
    </xf>
    <xf numFmtId="0" fontId="36" fillId="5" borderId="1" xfId="28" applyFont="1" applyFill="1" applyBorder="1" applyAlignment="1">
      <alignment vertical="center" wrapText="1"/>
    </xf>
    <xf numFmtId="171" fontId="242" fillId="0" borderId="5" xfId="27" applyNumberFormat="1" applyFont="1" applyFill="1" applyBorder="1" applyAlignment="1">
      <alignment horizontal="center" vertical="center"/>
    </xf>
    <xf numFmtId="226" fontId="35" fillId="5" borderId="4" xfId="0" applyNumberFormat="1" applyFont="1" applyFill="1" applyBorder="1" applyAlignment="1">
      <alignment horizontal="center" vertical="center"/>
    </xf>
    <xf numFmtId="43" fontId="35" fillId="0" borderId="4" xfId="53506" applyFont="1" applyBorder="1" applyAlignment="1">
      <alignment horizontal="center" vertical="center" wrapText="1"/>
    </xf>
    <xf numFmtId="170" fontId="35" fillId="0" borderId="5" xfId="20" applyNumberFormat="1" applyFont="1" applyBorder="1" applyAlignment="1">
      <alignment horizontal="center" vertical="center" wrapText="1"/>
    </xf>
    <xf numFmtId="43" fontId="36" fillId="0" borderId="8" xfId="53506" applyFont="1" applyBorder="1" applyAlignment="1">
      <alignment horizontal="center" vertical="center" wrapText="1"/>
    </xf>
    <xf numFmtId="170" fontId="36" fillId="0" borderId="9" xfId="20" applyNumberFormat="1" applyFont="1" applyBorder="1" applyAlignment="1">
      <alignment horizontal="center" vertical="center" wrapText="1"/>
    </xf>
    <xf numFmtId="49" fontId="34" fillId="3" borderId="2" xfId="0" applyNumberFormat="1" applyFont="1" applyFill="1" applyBorder="1" applyAlignment="1">
      <alignment horizontal="center" vertical="center"/>
    </xf>
    <xf numFmtId="0" fontId="35" fillId="0" borderId="62" xfId="0" applyFont="1" applyBorder="1"/>
    <xf numFmtId="0" fontId="35" fillId="0" borderId="64" xfId="0" applyFont="1" applyBorder="1"/>
    <xf numFmtId="0" fontId="36" fillId="5" borderId="0" xfId="0" applyFont="1" applyFill="1"/>
    <xf numFmtId="0" fontId="35" fillId="5" borderId="0" xfId="0" applyFont="1" applyFill="1" applyAlignment="1">
      <alignment horizontal="left"/>
    </xf>
    <xf numFmtId="0" fontId="35" fillId="5" borderId="0" xfId="0" applyFont="1" applyFill="1" applyAlignment="1">
      <alignment horizontal="center"/>
    </xf>
    <xf numFmtId="223" fontId="36" fillId="5" borderId="0" xfId="14" applyNumberFormat="1" applyFont="1" applyFill="1" applyAlignment="1">
      <alignment horizontal="center" vertical="center"/>
    </xf>
    <xf numFmtId="0" fontId="35" fillId="6" borderId="62" xfId="13" applyFont="1" applyFill="1" applyBorder="1"/>
    <xf numFmtId="0" fontId="35" fillId="3" borderId="65" xfId="53493" applyFont="1" applyFill="1" applyBorder="1"/>
    <xf numFmtId="171" fontId="35" fillId="5" borderId="4" xfId="32992" applyNumberFormat="1" applyFont="1" applyFill="1" applyBorder="1" applyAlignment="1">
      <alignment horizontal="center" vertical="center"/>
    </xf>
    <xf numFmtId="171" fontId="36" fillId="5" borderId="4" xfId="32992" applyNumberFormat="1" applyFont="1" applyFill="1" applyBorder="1" applyAlignment="1">
      <alignment horizontal="center" vertical="center"/>
    </xf>
    <xf numFmtId="171" fontId="35" fillId="5" borderId="5" xfId="32992" applyNumberFormat="1" applyFont="1" applyFill="1" applyBorder="1" applyAlignment="1">
      <alignment horizontal="center" vertical="center"/>
    </xf>
    <xf numFmtId="171" fontId="36" fillId="5" borderId="5" xfId="32992" applyNumberFormat="1" applyFont="1" applyFill="1" applyBorder="1" applyAlignment="1">
      <alignment horizontal="center" vertical="center"/>
    </xf>
    <xf numFmtId="0" fontId="37" fillId="3" borderId="65" xfId="53515" applyFont="1" applyFill="1" applyBorder="1" applyAlignment="1">
      <alignment vertical="center"/>
    </xf>
    <xf numFmtId="0" fontId="37" fillId="0" borderId="65" xfId="0" applyFont="1" applyBorder="1"/>
    <xf numFmtId="0" fontId="37" fillId="0" borderId="5" xfId="0" applyFont="1" applyBorder="1" applyAlignment="1">
      <alignment horizontal="center"/>
    </xf>
    <xf numFmtId="0" fontId="37" fillId="0" borderId="1" xfId="0" applyFont="1" applyBorder="1"/>
    <xf numFmtId="173" fontId="34" fillId="3" borderId="62" xfId="53520" applyNumberFormat="1" applyFont="1" applyFill="1" applyBorder="1" applyAlignment="1">
      <alignment horizontal="center" vertical="center" wrapText="1"/>
    </xf>
    <xf numFmtId="173" fontId="34" fillId="3" borderId="64" xfId="53520" applyNumberFormat="1" applyFont="1" applyFill="1" applyBorder="1" applyAlignment="1">
      <alignment horizontal="center" vertical="center" wrapText="1"/>
    </xf>
    <xf numFmtId="173" fontId="34" fillId="3" borderId="63" xfId="53520" applyNumberFormat="1" applyFont="1" applyFill="1" applyBorder="1" applyAlignment="1">
      <alignment horizontal="center" vertical="center" wrapText="1"/>
    </xf>
    <xf numFmtId="9" fontId="37" fillId="0" borderId="0" xfId="53510" applyFont="1"/>
    <xf numFmtId="220" fontId="36" fillId="6" borderId="0" xfId="0" applyNumberFormat="1" applyFont="1" applyFill="1" applyAlignment="1">
      <alignment horizontal="center" vertical="center"/>
    </xf>
    <xf numFmtId="0" fontId="237" fillId="0" borderId="0" xfId="1" applyFont="1" applyFill="1" applyAlignment="1">
      <alignment horizontal="left"/>
    </xf>
    <xf numFmtId="0" fontId="36" fillId="5" borderId="0" xfId="31" applyFont="1" applyFill="1" applyAlignment="1">
      <alignment horizontal="left" wrapText="1"/>
    </xf>
    <xf numFmtId="0" fontId="223" fillId="4" borderId="65" xfId="0" applyFont="1" applyFill="1" applyBorder="1" applyAlignment="1">
      <alignment horizontal="left" vertical="center"/>
    </xf>
    <xf numFmtId="0" fontId="210" fillId="0" borderId="0" xfId="0" applyFont="1"/>
    <xf numFmtId="223" fontId="35" fillId="5" borderId="2" xfId="14" applyNumberFormat="1" applyFont="1" applyFill="1" applyBorder="1" applyAlignment="1">
      <alignment horizontal="center" vertical="center"/>
    </xf>
    <xf numFmtId="0" fontId="36" fillId="5" borderId="62" xfId="53517" applyNumberFormat="1" applyFont="1" applyFill="1" applyBorder="1" applyAlignment="1">
      <alignment horizontal="left" vertical="center"/>
    </xf>
    <xf numFmtId="0" fontId="37" fillId="5" borderId="4" xfId="53515" applyFont="1" applyFill="1" applyBorder="1" applyAlignment="1">
      <alignment horizontal="left" indent="1"/>
    </xf>
    <xf numFmtId="222" fontId="35" fillId="5" borderId="4" xfId="53517" applyNumberFormat="1" applyFont="1" applyFill="1" applyBorder="1" applyAlignment="1">
      <alignment horizontal="left" vertical="center" wrapText="1" indent="1"/>
    </xf>
    <xf numFmtId="222" fontId="36" fillId="5" borderId="4" xfId="53517" applyNumberFormat="1" applyFont="1" applyFill="1" applyBorder="1" applyAlignment="1">
      <alignment horizontal="left" vertical="center" wrapText="1" indent="1"/>
    </xf>
    <xf numFmtId="173" fontId="35" fillId="5" borderId="4" xfId="53517" applyNumberFormat="1" applyFont="1" applyFill="1" applyBorder="1" applyAlignment="1">
      <alignment horizontal="left" vertical="center"/>
    </xf>
    <xf numFmtId="222" fontId="35" fillId="5" borderId="4" xfId="53517" applyNumberFormat="1" applyFont="1" applyFill="1" applyBorder="1" applyAlignment="1">
      <alignment horizontal="left" vertical="center" wrapText="1"/>
    </xf>
    <xf numFmtId="222" fontId="35" fillId="0" borderId="4" xfId="53517" applyNumberFormat="1" applyFont="1" applyFill="1" applyBorder="1" applyAlignment="1">
      <alignment horizontal="left" vertical="center" wrapText="1"/>
    </xf>
    <xf numFmtId="0" fontId="217" fillId="0" borderId="4" xfId="53515" applyFont="1" applyBorder="1" applyAlignment="1">
      <alignment horizontal="left"/>
    </xf>
    <xf numFmtId="0" fontId="35" fillId="5" borderId="4" xfId="53515" applyFont="1" applyFill="1" applyBorder="1" applyAlignment="1">
      <alignment horizontal="left" indent="1"/>
    </xf>
    <xf numFmtId="0" fontId="36" fillId="5" borderId="4" xfId="53515" applyFont="1" applyFill="1" applyBorder="1" applyAlignment="1">
      <alignment horizontal="left"/>
    </xf>
    <xf numFmtId="0" fontId="35" fillId="5" borderId="4" xfId="53515" applyFont="1" applyFill="1" applyBorder="1"/>
    <xf numFmtId="0" fontId="36" fillId="5" borderId="4" xfId="53515" applyFont="1" applyFill="1" applyBorder="1"/>
    <xf numFmtId="0" fontId="211" fillId="3" borderId="65" xfId="0" applyFont="1" applyFill="1" applyBorder="1"/>
    <xf numFmtId="0" fontId="34" fillId="3" borderId="1" xfId="0" applyFont="1" applyFill="1" applyBorder="1"/>
    <xf numFmtId="179" fontId="35" fillId="0" borderId="4" xfId="31" quotePrefix="1" applyNumberFormat="1" applyFont="1" applyBorder="1" applyAlignment="1">
      <alignment horizontal="left"/>
    </xf>
    <xf numFmtId="0" fontId="220" fillId="5" borderId="62" xfId="7828" applyNumberFormat="1" applyFont="1" applyFill="1" applyBorder="1" applyAlignment="1">
      <alignment horizontal="left" vertical="center"/>
    </xf>
    <xf numFmtId="173" fontId="215" fillId="5" borderId="62" xfId="7828" applyNumberFormat="1" applyFont="1" applyFill="1" applyBorder="1" applyAlignment="1">
      <alignment horizontal="left" vertical="center"/>
    </xf>
    <xf numFmtId="173" fontId="215" fillId="5" borderId="64" xfId="7828" applyNumberFormat="1" applyFont="1" applyFill="1" applyBorder="1" applyAlignment="1">
      <alignment horizontal="left" vertical="center"/>
    </xf>
    <xf numFmtId="173" fontId="215" fillId="5" borderId="63" xfId="7828" applyNumberFormat="1" applyFont="1" applyFill="1" applyBorder="1" applyAlignment="1">
      <alignment horizontal="left" vertical="center"/>
    </xf>
    <xf numFmtId="171" fontId="215" fillId="5" borderId="64" xfId="53510" applyNumberFormat="1" applyFont="1" applyFill="1" applyBorder="1" applyAlignment="1">
      <alignment horizontal="left" vertical="center"/>
    </xf>
    <xf numFmtId="171" fontId="215" fillId="5" borderId="63" xfId="53510" applyNumberFormat="1" applyFont="1" applyFill="1" applyBorder="1" applyAlignment="1">
      <alignment horizontal="left" vertical="center"/>
    </xf>
    <xf numFmtId="0" fontId="34" fillId="3" borderId="62" xfId="0" applyFont="1" applyFill="1" applyBorder="1"/>
    <xf numFmtId="0" fontId="34" fillId="3" borderId="67" xfId="0" applyFont="1" applyFill="1" applyBorder="1" applyAlignment="1">
      <alignment horizontal="center" vertical="center"/>
    </xf>
    <xf numFmtId="0" fontId="217" fillId="0" borderId="65" xfId="0" applyFont="1" applyBorder="1"/>
    <xf numFmtId="0" fontId="36" fillId="0" borderId="62" xfId="0" applyFont="1" applyBorder="1" applyAlignment="1">
      <alignment horizontal="center" vertical="center" wrapText="1"/>
    </xf>
    <xf numFmtId="0" fontId="36" fillId="0" borderId="63" xfId="0" applyFont="1" applyBorder="1" applyAlignment="1">
      <alignment horizontal="center" vertical="center" wrapText="1"/>
    </xf>
    <xf numFmtId="0" fontId="35" fillId="0" borderId="66" xfId="0" applyFont="1" applyBorder="1" applyAlignment="1">
      <alignment wrapText="1"/>
    </xf>
    <xf numFmtId="0" fontId="223" fillId="3" borderId="65" xfId="26" applyFont="1" applyFill="1" applyBorder="1" applyAlignment="1">
      <alignment vertical="top"/>
    </xf>
    <xf numFmtId="0" fontId="36" fillId="0" borderId="62" xfId="26" applyFont="1" applyBorder="1" applyAlignment="1">
      <alignment vertical="center"/>
    </xf>
    <xf numFmtId="0" fontId="35" fillId="0" borderId="65" xfId="26" applyFont="1" applyBorder="1" applyAlignment="1">
      <alignment vertical="center"/>
    </xf>
    <xf numFmtId="0" fontId="35" fillId="0" borderId="62" xfId="26" applyFont="1" applyBorder="1"/>
    <xf numFmtId="0" fontId="36" fillId="2" borderId="65" xfId="26" applyFont="1" applyFill="1" applyBorder="1" applyAlignment="1">
      <alignment vertical="center"/>
    </xf>
    <xf numFmtId="171" fontId="242" fillId="0" borderId="66" xfId="27" applyNumberFormat="1" applyFont="1" applyFill="1" applyBorder="1" applyAlignment="1">
      <alignment horizontal="center" vertical="center"/>
    </xf>
    <xf numFmtId="171" fontId="242" fillId="0" borderId="2" xfId="27" applyNumberFormat="1" applyFont="1" applyFill="1" applyBorder="1" applyAlignment="1">
      <alignment horizontal="center" vertical="center"/>
    </xf>
    <xf numFmtId="171" fontId="242" fillId="0" borderId="67" xfId="27" applyNumberFormat="1" applyFont="1" applyFill="1" applyBorder="1" applyAlignment="1">
      <alignment horizontal="center" vertical="center"/>
    </xf>
    <xf numFmtId="0" fontId="34" fillId="3" borderId="65" xfId="0" applyFont="1" applyFill="1" applyBorder="1"/>
    <xf numFmtId="220" fontId="35" fillId="0" borderId="62" xfId="53506" applyNumberFormat="1" applyFont="1" applyFill="1" applyBorder="1" applyAlignment="1">
      <alignment horizontal="center" vertical="center"/>
    </xf>
    <xf numFmtId="220" fontId="35" fillId="0" borderId="64" xfId="53506" applyNumberFormat="1" applyFont="1" applyFill="1" applyBorder="1" applyAlignment="1">
      <alignment horizontal="center" vertical="center"/>
    </xf>
    <xf numFmtId="171" fontId="35" fillId="0" borderId="62" xfId="0" applyNumberFormat="1" applyFont="1" applyBorder="1" applyAlignment="1">
      <alignment horizontal="center" vertical="center"/>
    </xf>
    <xf numFmtId="171" fontId="35" fillId="0" borderId="63" xfId="0" applyNumberFormat="1" applyFont="1" applyBorder="1" applyAlignment="1">
      <alignment horizontal="center" vertical="center"/>
    </xf>
    <xf numFmtId="0" fontId="35" fillId="2" borderId="66" xfId="0" applyFont="1" applyFill="1" applyBorder="1" applyAlignment="1">
      <alignment horizontal="left"/>
    </xf>
    <xf numFmtId="220" fontId="35" fillId="0" borderId="66" xfId="53506" applyNumberFormat="1" applyFont="1" applyFill="1" applyBorder="1" applyAlignment="1">
      <alignment horizontal="center" vertical="center"/>
    </xf>
    <xf numFmtId="171" fontId="35" fillId="0" borderId="66" xfId="0" applyNumberFormat="1" applyFont="1" applyBorder="1" applyAlignment="1">
      <alignment horizontal="center" vertical="center"/>
    </xf>
    <xf numFmtId="171" fontId="35" fillId="0" borderId="67" xfId="0" applyNumberFormat="1" applyFont="1" applyBorder="1" applyAlignment="1">
      <alignment horizontal="center" vertical="center"/>
    </xf>
    <xf numFmtId="220" fontId="36" fillId="0" borderId="66" xfId="53506" applyNumberFormat="1" applyFont="1" applyFill="1" applyBorder="1" applyAlignment="1">
      <alignment horizontal="center" vertical="center"/>
    </xf>
    <xf numFmtId="220" fontId="36" fillId="0" borderId="67" xfId="53506" applyNumberFormat="1" applyFont="1" applyFill="1" applyBorder="1" applyAlignment="1">
      <alignment horizontal="center" vertical="center"/>
    </xf>
    <xf numFmtId="220" fontId="35" fillId="0" borderId="63" xfId="53506" applyNumberFormat="1" applyFont="1" applyFill="1" applyBorder="1" applyAlignment="1">
      <alignment horizontal="center" vertical="center"/>
    </xf>
    <xf numFmtId="171" fontId="35" fillId="0" borderId="64" xfId="53510" applyNumberFormat="1" applyFont="1" applyFill="1" applyBorder="1" applyAlignment="1">
      <alignment horizontal="center" vertical="center"/>
    </xf>
    <xf numFmtId="171" fontId="35" fillId="0" borderId="63" xfId="53510" applyNumberFormat="1" applyFont="1" applyFill="1" applyBorder="1" applyAlignment="1">
      <alignment horizontal="center" vertical="center"/>
    </xf>
    <xf numFmtId="0" fontId="35" fillId="2" borderId="66" xfId="0" applyFont="1" applyFill="1" applyBorder="1" applyAlignment="1">
      <alignment vertical="center"/>
    </xf>
    <xf numFmtId="0" fontId="34" fillId="3" borderId="62" xfId="53" applyFont="1" applyFill="1" applyBorder="1" applyAlignment="1">
      <alignment vertical="top"/>
    </xf>
    <xf numFmtId="0" fontId="35" fillId="0" borderId="62" xfId="0" applyFont="1" applyBorder="1" applyAlignment="1">
      <alignment horizontal="left" vertical="center"/>
    </xf>
    <xf numFmtId="0" fontId="35" fillId="5" borderId="66" xfId="53" applyFont="1" applyFill="1" applyBorder="1" applyAlignment="1">
      <alignment vertical="center"/>
    </xf>
    <xf numFmtId="0" fontId="34" fillId="3" borderId="65" xfId="0" applyFont="1" applyFill="1" applyBorder="1" applyAlignment="1">
      <alignment vertical="top"/>
    </xf>
    <xf numFmtId="0" fontId="36" fillId="0" borderId="62" xfId="0" applyFont="1" applyBorder="1"/>
    <xf numFmtId="220" fontId="36" fillId="0" borderId="62" xfId="53506" applyNumberFormat="1" applyFont="1" applyFill="1" applyBorder="1" applyAlignment="1">
      <alignment horizontal="center" vertical="center"/>
    </xf>
    <xf numFmtId="220" fontId="36" fillId="0" borderId="64" xfId="53506" applyNumberFormat="1" applyFont="1" applyFill="1" applyBorder="1" applyAlignment="1">
      <alignment horizontal="center" vertical="center"/>
    </xf>
    <xf numFmtId="171" fontId="36" fillId="6" borderId="62" xfId="48867" applyNumberFormat="1" applyFont="1" applyFill="1" applyBorder="1" applyAlignment="1">
      <alignment horizontal="center"/>
    </xf>
    <xf numFmtId="171" fontId="36" fillId="6" borderId="63" xfId="48867" applyNumberFormat="1" applyFont="1" applyFill="1" applyBorder="1" applyAlignment="1">
      <alignment horizontal="center"/>
    </xf>
    <xf numFmtId="0" fontId="35" fillId="0" borderId="65" xfId="0" applyFont="1" applyBorder="1"/>
    <xf numFmtId="171" fontId="35" fillId="6" borderId="62" xfId="48867" applyNumberFormat="1" applyFont="1" applyFill="1" applyBorder="1" applyAlignment="1">
      <alignment horizontal="center"/>
    </xf>
    <xf numFmtId="171" fontId="35" fillId="6" borderId="63" xfId="48867" applyNumberFormat="1" applyFont="1" applyFill="1" applyBorder="1" applyAlignment="1">
      <alignment horizontal="center"/>
    </xf>
    <xf numFmtId="10" fontId="36" fillId="0" borderId="62" xfId="53510" applyNumberFormat="1" applyFont="1" applyFill="1" applyBorder="1" applyAlignment="1">
      <alignment horizontal="center" vertical="center"/>
    </xf>
    <xf numFmtId="10" fontId="36" fillId="0" borderId="64" xfId="53510" applyNumberFormat="1" applyFont="1" applyFill="1" applyBorder="1" applyAlignment="1">
      <alignment horizontal="center" vertical="center"/>
    </xf>
    <xf numFmtId="0" fontId="36" fillId="0" borderId="66" xfId="0" applyFont="1" applyBorder="1" applyAlignment="1">
      <alignment vertical="center"/>
    </xf>
    <xf numFmtId="0" fontId="223" fillId="3" borderId="65" xfId="26" applyFont="1" applyFill="1" applyBorder="1" applyAlignment="1">
      <alignment vertical="top" wrapText="1"/>
    </xf>
    <xf numFmtId="180" fontId="223" fillId="3" borderId="66" xfId="26" quotePrefix="1" applyNumberFormat="1" applyFont="1" applyFill="1" applyBorder="1" applyAlignment="1">
      <alignment horizontal="left" vertical="center" wrapText="1"/>
    </xf>
    <xf numFmtId="14" fontId="223" fillId="3" borderId="66" xfId="37" applyNumberFormat="1" applyFont="1" applyFill="1" applyBorder="1" applyAlignment="1">
      <alignment horizontal="center" vertical="center"/>
    </xf>
    <xf numFmtId="14" fontId="223" fillId="3" borderId="67" xfId="37" applyNumberFormat="1" applyFont="1" applyFill="1" applyBorder="1" applyAlignment="1">
      <alignment horizontal="center" vertical="center"/>
    </xf>
    <xf numFmtId="0" fontId="35" fillId="0" borderId="62" xfId="26" applyFont="1" applyBorder="1" applyAlignment="1">
      <alignment vertical="center"/>
    </xf>
    <xf numFmtId="220" fontId="35" fillId="0" borderId="62" xfId="9332" applyNumberFormat="1" applyFont="1" applyFill="1" applyBorder="1" applyAlignment="1">
      <alignment horizontal="center" vertical="center"/>
    </xf>
    <xf numFmtId="220" fontId="35" fillId="0" borderId="64" xfId="9332" applyNumberFormat="1" applyFont="1" applyFill="1" applyBorder="1" applyAlignment="1">
      <alignment horizontal="center" vertical="center"/>
    </xf>
    <xf numFmtId="220" fontId="35" fillId="0" borderId="63" xfId="9332" applyNumberFormat="1" applyFont="1" applyFill="1" applyBorder="1" applyAlignment="1">
      <alignment horizontal="center" vertical="center"/>
    </xf>
    <xf numFmtId="171" fontId="35" fillId="0" borderId="62" xfId="27" applyNumberFormat="1" applyFont="1" applyFill="1" applyBorder="1" applyAlignment="1">
      <alignment horizontal="center" vertical="center"/>
    </xf>
    <xf numFmtId="171" fontId="35" fillId="0" borderId="63" xfId="27" applyNumberFormat="1" applyFont="1" applyFill="1" applyBorder="1" applyAlignment="1">
      <alignment horizontal="center" vertical="center"/>
    </xf>
    <xf numFmtId="0" fontId="36" fillId="0" borderId="66" xfId="26" applyFont="1" applyBorder="1" applyAlignment="1">
      <alignment wrapText="1"/>
    </xf>
    <xf numFmtId="171" fontId="36" fillId="0" borderId="66" xfId="27" applyNumberFormat="1" applyFont="1" applyFill="1" applyBorder="1" applyAlignment="1">
      <alignment horizontal="center" vertical="center"/>
    </xf>
    <xf numFmtId="171" fontId="36" fillId="0" borderId="67" xfId="27" applyNumberFormat="1" applyFont="1" applyFill="1" applyBorder="1" applyAlignment="1">
      <alignment horizontal="center" vertical="center"/>
    </xf>
    <xf numFmtId="0" fontId="35" fillId="0" borderId="66" xfId="26" applyFont="1" applyBorder="1"/>
    <xf numFmtId="0" fontId="34" fillId="3" borderId="66" xfId="0" applyFont="1" applyFill="1" applyBorder="1" applyAlignment="1">
      <alignment horizontal="center" vertical="top"/>
    </xf>
    <xf numFmtId="0" fontId="34" fillId="3" borderId="67" xfId="0" applyFont="1" applyFill="1" applyBorder="1" applyAlignment="1">
      <alignment horizontal="center" vertical="top"/>
    </xf>
    <xf numFmtId="166" fontId="34" fillId="3" borderId="66" xfId="13" quotePrefix="1" applyNumberFormat="1" applyFont="1" applyFill="1" applyBorder="1" applyAlignment="1">
      <alignment horizontal="left" vertical="top" wrapText="1"/>
    </xf>
    <xf numFmtId="0" fontId="34" fillId="3" borderId="67" xfId="13" applyFont="1" applyFill="1" applyBorder="1" applyAlignment="1">
      <alignment vertical="top" wrapText="1"/>
    </xf>
    <xf numFmtId="0" fontId="223" fillId="4" borderId="66" xfId="0" applyFont="1" applyFill="1" applyBorder="1" applyAlignment="1">
      <alignment horizontal="center" vertical="center"/>
    </xf>
    <xf numFmtId="0" fontId="223" fillId="4" borderId="67" xfId="0" applyFont="1" applyFill="1" applyBorder="1" applyAlignment="1">
      <alignment horizontal="center" vertical="center"/>
    </xf>
    <xf numFmtId="0" fontId="35" fillId="0" borderId="65" xfId="0" applyFont="1" applyBorder="1" applyAlignment="1">
      <alignment vertical="center"/>
    </xf>
    <xf numFmtId="0" fontId="34" fillId="3" borderId="65" xfId="0" applyFont="1" applyFill="1" applyBorder="1" applyAlignment="1">
      <alignment vertical="top" wrapText="1"/>
    </xf>
    <xf numFmtId="1" fontId="34" fillId="3" borderId="2" xfId="53506" applyNumberFormat="1" applyFont="1" applyFill="1" applyBorder="1" applyAlignment="1">
      <alignment horizontal="center" vertical="center"/>
    </xf>
    <xf numFmtId="1" fontId="34" fillId="3" borderId="67" xfId="53506" applyNumberFormat="1" applyFont="1" applyFill="1" applyBorder="1" applyAlignment="1">
      <alignment horizontal="center" vertical="center"/>
    </xf>
    <xf numFmtId="14" fontId="34" fillId="3" borderId="2" xfId="37" applyNumberFormat="1" applyFont="1" applyFill="1" applyBorder="1" applyAlignment="1">
      <alignment horizontal="center" vertical="center"/>
    </xf>
    <xf numFmtId="14" fontId="34" fillId="3" borderId="67" xfId="37" applyNumberFormat="1" applyFont="1" applyFill="1" applyBorder="1" applyAlignment="1">
      <alignment horizontal="center" vertical="center"/>
    </xf>
    <xf numFmtId="0" fontId="34" fillId="3" borderId="66" xfId="53493" quotePrefix="1" applyFont="1" applyFill="1" applyBorder="1" applyAlignment="1">
      <alignment vertical="center"/>
    </xf>
    <xf numFmtId="0" fontId="34" fillId="3" borderId="66" xfId="53493" applyFont="1" applyFill="1" applyBorder="1" applyAlignment="1">
      <alignment horizontal="center" vertical="center"/>
    </xf>
    <xf numFmtId="0" fontId="34" fillId="3" borderId="67" xfId="53493" applyFont="1" applyFill="1" applyBorder="1" applyAlignment="1">
      <alignment horizontal="center" vertical="center"/>
    </xf>
    <xf numFmtId="0" fontId="35" fillId="5" borderId="66" xfId="53493" applyFont="1" applyFill="1" applyBorder="1"/>
    <xf numFmtId="14" fontId="34" fillId="3" borderId="66" xfId="37" applyNumberFormat="1" applyFont="1" applyFill="1" applyBorder="1" applyAlignment="1">
      <alignment horizontal="center" vertical="center"/>
    </xf>
    <xf numFmtId="0" fontId="35" fillId="0" borderId="65" xfId="28" applyFont="1" applyBorder="1" applyAlignment="1">
      <alignment vertical="center" wrapText="1"/>
    </xf>
    <xf numFmtId="171" fontId="217" fillId="0" borderId="2" xfId="53496" applyNumberFormat="1" applyFont="1" applyBorder="1" applyAlignment="1">
      <alignment horizontal="center" wrapText="1"/>
    </xf>
    <xf numFmtId="3" fontId="34" fillId="4" borderId="65" xfId="20" applyNumberFormat="1" applyFont="1" applyFill="1" applyBorder="1" applyAlignment="1">
      <alignment horizontal="center" vertical="center" wrapText="1"/>
    </xf>
    <xf numFmtId="3" fontId="34" fillId="4" borderId="66" xfId="20" applyNumberFormat="1" applyFont="1" applyFill="1" applyBorder="1" applyAlignment="1">
      <alignment horizontal="center" vertical="center"/>
    </xf>
    <xf numFmtId="3" fontId="34" fillId="4" borderId="67" xfId="20" applyNumberFormat="1" applyFont="1" applyFill="1" applyBorder="1" applyAlignment="1">
      <alignment horizontal="center" vertical="center"/>
    </xf>
    <xf numFmtId="0" fontId="213" fillId="122" borderId="65" xfId="0" applyFont="1" applyFill="1" applyBorder="1"/>
    <xf numFmtId="0" fontId="34" fillId="3" borderId="66" xfId="0" quotePrefix="1" applyFont="1" applyFill="1" applyBorder="1" applyAlignment="1">
      <alignment horizontal="center" vertical="center"/>
    </xf>
    <xf numFmtId="0" fontId="34" fillId="3" borderId="67" xfId="0" quotePrefix="1" applyFont="1" applyFill="1" applyBorder="1" applyAlignment="1">
      <alignment horizontal="center" vertical="center"/>
    </xf>
    <xf numFmtId="0" fontId="35" fillId="5" borderId="65" xfId="0" applyFont="1" applyFill="1" applyBorder="1" applyAlignment="1">
      <alignment horizontal="left" vertical="center" indent="1"/>
    </xf>
    <xf numFmtId="0" fontId="210" fillId="5" borderId="66" xfId="47697" applyFont="1" applyFill="1" applyBorder="1" applyAlignment="1">
      <alignment vertical="center" wrapText="1"/>
    </xf>
    <xf numFmtId="0" fontId="34" fillId="3" borderId="62" xfId="47697" applyFont="1" applyFill="1" applyBorder="1" applyAlignment="1">
      <alignment vertical="center" wrapText="1"/>
    </xf>
    <xf numFmtId="0" fontId="211" fillId="3" borderId="66" xfId="47697" applyFont="1" applyFill="1" applyBorder="1" applyAlignment="1">
      <alignment vertical="center" wrapText="1"/>
    </xf>
    <xf numFmtId="0" fontId="217" fillId="0" borderId="62" xfId="47697" applyFont="1" applyBorder="1" applyAlignment="1">
      <alignment wrapText="1"/>
    </xf>
    <xf numFmtId="0" fontId="217" fillId="0" borderId="66" xfId="47697" applyFont="1" applyBorder="1" applyAlignment="1">
      <alignment wrapText="1"/>
    </xf>
    <xf numFmtId="0" fontId="210" fillId="0" borderId="66" xfId="0" applyFont="1" applyBorder="1"/>
    <xf numFmtId="49" fontId="34" fillId="3" borderId="66" xfId="0" applyNumberFormat="1" applyFont="1" applyFill="1" applyBorder="1" applyAlignment="1">
      <alignment horizontal="center" vertical="center"/>
    </xf>
    <xf numFmtId="49" fontId="34" fillId="3" borderId="67" xfId="0" applyNumberFormat="1" applyFont="1" applyFill="1" applyBorder="1" applyAlignment="1">
      <alignment horizontal="center" vertical="center"/>
    </xf>
    <xf numFmtId="0" fontId="36" fillId="0" borderId="66" xfId="0" applyFont="1" applyBorder="1"/>
    <xf numFmtId="0" fontId="35" fillId="0" borderId="2" xfId="0" applyFont="1" applyBorder="1"/>
    <xf numFmtId="0" fontId="35" fillId="0" borderId="67" xfId="0" applyFont="1" applyBorder="1"/>
    <xf numFmtId="171" fontId="36" fillId="0" borderId="66" xfId="53510" applyNumberFormat="1" applyFont="1" applyBorder="1" applyAlignment="1">
      <alignment horizontal="center" vertical="center"/>
    </xf>
    <xf numFmtId="171" fontId="36" fillId="0" borderId="67" xfId="53510" applyNumberFormat="1" applyFont="1" applyBorder="1" applyAlignment="1">
      <alignment horizontal="center" vertical="center"/>
    </xf>
    <xf numFmtId="0" fontId="35" fillId="5" borderId="66" xfId="0" applyFont="1" applyFill="1" applyBorder="1"/>
    <xf numFmtId="0" fontId="35" fillId="5" borderId="2" xfId="0" applyFont="1" applyFill="1" applyBorder="1"/>
    <xf numFmtId="220" fontId="35" fillId="0" borderId="66" xfId="14" applyNumberFormat="1" applyFont="1" applyBorder="1" applyAlignment="1">
      <alignment horizontal="center" vertical="center"/>
    </xf>
    <xf numFmtId="171" fontId="35" fillId="0" borderId="66" xfId="53510" applyNumberFormat="1" applyFont="1" applyBorder="1" applyAlignment="1">
      <alignment horizontal="center" vertical="center"/>
    </xf>
    <xf numFmtId="171" fontId="35" fillId="0" borderId="67" xfId="53510" applyNumberFormat="1" applyFont="1" applyBorder="1" applyAlignment="1">
      <alignment horizontal="center" vertical="center"/>
    </xf>
    <xf numFmtId="0" fontId="220" fillId="5" borderId="66" xfId="7828" applyNumberFormat="1" applyFont="1" applyFill="1" applyBorder="1" applyAlignment="1">
      <alignment horizontal="left" vertical="center"/>
    </xf>
    <xf numFmtId="222" fontId="220" fillId="5" borderId="66" xfId="7828" applyNumberFormat="1" applyFont="1" applyFill="1" applyBorder="1" applyAlignment="1">
      <alignment horizontal="center" vertical="center" wrapText="1"/>
    </xf>
    <xf numFmtId="222" fontId="220" fillId="5" borderId="67" xfId="7828" applyNumberFormat="1" applyFont="1" applyFill="1" applyBorder="1" applyAlignment="1">
      <alignment horizontal="center" vertical="center" wrapText="1"/>
    </xf>
    <xf numFmtId="171" fontId="220" fillId="5" borderId="67" xfId="53510" applyNumberFormat="1" applyFont="1" applyFill="1" applyBorder="1" applyAlignment="1">
      <alignment horizontal="center" vertical="center" wrapText="1"/>
    </xf>
    <xf numFmtId="173" fontId="35" fillId="5" borderId="62" xfId="53513" applyNumberFormat="1" applyFont="1" applyFill="1" applyBorder="1" applyAlignment="1">
      <alignment horizontal="left" vertical="center"/>
    </xf>
    <xf numFmtId="173" fontId="35" fillId="5" borderId="64" xfId="53513" applyNumberFormat="1" applyFont="1" applyFill="1" applyBorder="1" applyAlignment="1">
      <alignment horizontal="left" vertical="center"/>
    </xf>
    <xf numFmtId="173" fontId="35" fillId="5" borderId="63" xfId="53513" applyNumberFormat="1" applyFont="1" applyFill="1" applyBorder="1" applyAlignment="1">
      <alignment horizontal="left" vertical="center"/>
    </xf>
    <xf numFmtId="0" fontId="36" fillId="5" borderId="62" xfId="53513" applyNumberFormat="1" applyFont="1" applyFill="1" applyBorder="1" applyAlignment="1">
      <alignment horizontal="left" vertical="center"/>
    </xf>
    <xf numFmtId="173" fontId="35" fillId="5" borderId="64" xfId="53513" applyNumberFormat="1" applyFont="1" applyFill="1" applyBorder="1" applyAlignment="1">
      <alignment vertical="center"/>
    </xf>
    <xf numFmtId="10" fontId="35" fillId="0" borderId="62" xfId="47" applyNumberFormat="1" applyFont="1" applyBorder="1" applyAlignment="1">
      <alignment horizontal="center"/>
    </xf>
    <xf numFmtId="10" fontId="35" fillId="0" borderId="64" xfId="47" applyNumberFormat="1" applyFont="1" applyBorder="1" applyAlignment="1">
      <alignment horizontal="center"/>
    </xf>
    <xf numFmtId="10" fontId="35" fillId="0" borderId="63" xfId="47" applyNumberFormat="1" applyFont="1" applyBorder="1" applyAlignment="1">
      <alignment horizontal="center"/>
    </xf>
    <xf numFmtId="222" fontId="35" fillId="5" borderId="66" xfId="53513" applyNumberFormat="1" applyFont="1" applyFill="1" applyBorder="1" applyAlignment="1">
      <alignment horizontal="center" vertical="center" wrapText="1"/>
    </xf>
    <xf numFmtId="171" fontId="35" fillId="5" borderId="66" xfId="48907" applyNumberFormat="1" applyFont="1" applyFill="1" applyBorder="1" applyAlignment="1">
      <alignment horizontal="center" vertical="center" wrapText="1"/>
    </xf>
    <xf numFmtId="171" fontId="35" fillId="5" borderId="67" xfId="48907" applyNumberFormat="1" applyFont="1" applyFill="1" applyBorder="1" applyAlignment="1">
      <alignment horizontal="center" vertical="center" wrapText="1"/>
    </xf>
    <xf numFmtId="222" fontId="35" fillId="5" borderId="67" xfId="53513" applyNumberFormat="1" applyFont="1" applyFill="1" applyBorder="1" applyAlignment="1">
      <alignment horizontal="center" vertical="center" wrapText="1"/>
    </xf>
    <xf numFmtId="222" fontId="37" fillId="5" borderId="66" xfId="53513" applyNumberFormat="1" applyFont="1" applyFill="1" applyBorder="1" applyAlignment="1">
      <alignment horizontal="center" vertical="center" wrapText="1"/>
    </xf>
    <xf numFmtId="222" fontId="37" fillId="5" borderId="2" xfId="53513" applyNumberFormat="1" applyFont="1" applyFill="1" applyBorder="1" applyAlignment="1">
      <alignment horizontal="center" vertical="center" wrapText="1"/>
    </xf>
    <xf numFmtId="222" fontId="37" fillId="5" borderId="67" xfId="53513" applyNumberFormat="1" applyFont="1" applyFill="1" applyBorder="1" applyAlignment="1">
      <alignment horizontal="center" vertical="center" wrapText="1"/>
    </xf>
    <xf numFmtId="0" fontId="37" fillId="3" borderId="62" xfId="0" applyFont="1" applyFill="1" applyBorder="1"/>
    <xf numFmtId="0" fontId="37" fillId="3" borderId="64" xfId="0" applyFont="1" applyFill="1" applyBorder="1"/>
    <xf numFmtId="0" fontId="37" fillId="3" borderId="63" xfId="0" applyFont="1" applyFill="1" applyBorder="1"/>
    <xf numFmtId="0" fontId="35" fillId="3" borderId="66" xfId="31" applyFont="1" applyFill="1" applyBorder="1"/>
    <xf numFmtId="171" fontId="35" fillId="2" borderId="62" xfId="53510" applyNumberFormat="1" applyFont="1" applyFill="1" applyBorder="1" applyAlignment="1">
      <alignment horizontal="center"/>
    </xf>
    <xf numFmtId="171" fontId="35" fillId="2" borderId="63" xfId="53510" applyNumberFormat="1" applyFont="1" applyFill="1" applyBorder="1" applyAlignment="1">
      <alignment horizontal="center"/>
    </xf>
    <xf numFmtId="179" fontId="35" fillId="6" borderId="66" xfId="31" quotePrefix="1" applyNumberFormat="1" applyFont="1" applyFill="1" applyBorder="1" applyAlignment="1">
      <alignment horizontal="left"/>
    </xf>
    <xf numFmtId="0" fontId="36" fillId="5" borderId="66" xfId="53515" applyFont="1" applyFill="1" applyBorder="1"/>
    <xf numFmtId="224" fontId="36" fillId="0" borderId="66" xfId="17742" applyNumberFormat="1" applyFont="1" applyBorder="1" applyAlignment="1">
      <alignment horizontal="center" vertical="center"/>
    </xf>
    <xf numFmtId="223" fontId="35" fillId="5" borderId="66" xfId="14" applyNumberFormat="1" applyFont="1" applyFill="1" applyBorder="1" applyAlignment="1">
      <alignment horizontal="center" vertical="center"/>
    </xf>
    <xf numFmtId="171" fontId="35" fillId="5" borderId="66" xfId="53510" applyNumberFormat="1" applyFont="1" applyFill="1" applyBorder="1" applyAlignment="1">
      <alignment horizontal="center" vertical="center"/>
    </xf>
    <xf numFmtId="171" fontId="35" fillId="5" borderId="67" xfId="53510" applyNumberFormat="1" applyFont="1" applyFill="1" applyBorder="1" applyAlignment="1">
      <alignment horizontal="center" vertical="center"/>
    </xf>
    <xf numFmtId="0" fontId="34" fillId="4" borderId="65" xfId="0" applyFont="1" applyFill="1" applyBorder="1" applyAlignment="1">
      <alignment vertical="center"/>
    </xf>
    <xf numFmtId="173" fontId="35" fillId="5" borderId="62" xfId="53517" applyNumberFormat="1" applyFont="1" applyFill="1" applyBorder="1" applyAlignment="1">
      <alignment horizontal="left" vertical="center"/>
    </xf>
    <xf numFmtId="173" fontId="35" fillId="5" borderId="64" xfId="53517" applyNumberFormat="1" applyFont="1" applyFill="1" applyBorder="1" applyAlignment="1">
      <alignment horizontal="left" vertical="center"/>
    </xf>
    <xf numFmtId="173" fontId="35" fillId="5" borderId="63" xfId="53517" applyNumberFormat="1" applyFont="1" applyFill="1" applyBorder="1" applyAlignment="1">
      <alignment horizontal="left" vertical="center"/>
    </xf>
    <xf numFmtId="171" fontId="35" fillId="5" borderId="64" xfId="53510" applyNumberFormat="1" applyFont="1" applyFill="1" applyBorder="1" applyAlignment="1">
      <alignment horizontal="left" vertical="center"/>
    </xf>
    <xf numFmtId="171" fontId="35" fillId="5" borderId="63" xfId="53510" applyNumberFormat="1" applyFont="1" applyFill="1" applyBorder="1" applyAlignment="1">
      <alignment horizontal="left" vertical="center"/>
    </xf>
    <xf numFmtId="0" fontId="36" fillId="2" borderId="66" xfId="0" applyFont="1" applyFill="1" applyBorder="1" applyAlignment="1">
      <alignment horizontal="left"/>
    </xf>
    <xf numFmtId="222" fontId="36" fillId="5" borderId="66" xfId="53517" applyNumberFormat="1" applyFont="1" applyFill="1" applyBorder="1" applyAlignment="1">
      <alignment horizontal="center" vertical="center" wrapText="1"/>
    </xf>
    <xf numFmtId="222" fontId="36" fillId="5" borderId="67" xfId="53517" applyNumberFormat="1" applyFont="1" applyFill="1" applyBorder="1" applyAlignment="1">
      <alignment horizontal="center" vertical="center" wrapText="1"/>
    </xf>
    <xf numFmtId="171" fontId="36" fillId="5" borderId="67" xfId="53510" applyNumberFormat="1" applyFont="1" applyFill="1" applyBorder="1" applyAlignment="1">
      <alignment horizontal="center" vertical="center" wrapText="1"/>
    </xf>
    <xf numFmtId="0" fontId="35" fillId="2" borderId="62" xfId="0" applyFont="1" applyFill="1" applyBorder="1" applyAlignment="1">
      <alignment vertical="center"/>
    </xf>
    <xf numFmtId="0" fontId="36" fillId="2" borderId="66" xfId="0" applyFont="1" applyFill="1" applyBorder="1" applyAlignment="1">
      <alignment vertical="center"/>
    </xf>
    <xf numFmtId="171" fontId="36" fillId="5" borderId="66" xfId="53510" applyNumberFormat="1" applyFont="1" applyFill="1" applyBorder="1" applyAlignment="1">
      <alignment horizontal="center" vertical="center" wrapText="1"/>
    </xf>
    <xf numFmtId="0" fontId="35" fillId="0" borderId="62" xfId="0" applyFont="1" applyBorder="1" applyAlignment="1">
      <alignment vertical="center"/>
    </xf>
    <xf numFmtId="171" fontId="35" fillId="5" borderId="62" xfId="53510" applyNumberFormat="1" applyFont="1" applyFill="1" applyBorder="1" applyAlignment="1">
      <alignment horizontal="left" vertical="center"/>
    </xf>
    <xf numFmtId="222" fontId="36" fillId="5" borderId="66" xfId="53513" applyNumberFormat="1" applyFont="1" applyFill="1" applyBorder="1" applyAlignment="1">
      <alignment horizontal="center" vertical="center" wrapText="1"/>
    </xf>
    <xf numFmtId="222" fontId="35" fillId="5" borderId="62" xfId="53513" applyNumberFormat="1" applyFont="1" applyFill="1" applyBorder="1" applyAlignment="1">
      <alignment horizontal="center" vertical="center" wrapText="1"/>
    </xf>
    <xf numFmtId="222" fontId="35" fillId="5" borderId="64" xfId="53513" applyNumberFormat="1" applyFont="1" applyFill="1" applyBorder="1" applyAlignment="1">
      <alignment horizontal="center" vertical="center" wrapText="1"/>
    </xf>
    <xf numFmtId="171" fontId="36" fillId="5" borderId="66" xfId="32992" applyNumberFormat="1" applyFont="1" applyFill="1" applyBorder="1" applyAlignment="1">
      <alignment horizontal="center" vertical="center"/>
    </xf>
    <xf numFmtId="171" fontId="36" fillId="5" borderId="67" xfId="32992" applyNumberFormat="1" applyFont="1" applyFill="1" applyBorder="1" applyAlignment="1">
      <alignment horizontal="center" vertical="center"/>
    </xf>
    <xf numFmtId="0" fontId="37" fillId="0" borderId="67" xfId="0" applyFont="1" applyBorder="1" applyAlignment="1">
      <alignment horizontal="center"/>
    </xf>
    <xf numFmtId="173" fontId="34" fillId="3" borderId="66" xfId="53520" applyNumberFormat="1" applyFont="1" applyFill="1" applyBorder="1" applyAlignment="1">
      <alignment horizontal="center" vertical="center" wrapText="1"/>
    </xf>
    <xf numFmtId="173" fontId="34" fillId="3" borderId="2" xfId="53520" applyNumberFormat="1" applyFont="1" applyFill="1" applyBorder="1" applyAlignment="1">
      <alignment horizontal="center" vertical="center" wrapText="1"/>
    </xf>
    <xf numFmtId="173" fontId="34" fillId="3" borderId="67" xfId="53520" applyNumberFormat="1" applyFont="1" applyFill="1" applyBorder="1" applyAlignment="1">
      <alignment horizontal="center" vertical="center" wrapText="1"/>
    </xf>
    <xf numFmtId="171" fontId="35" fillId="0" borderId="62" xfId="53510" applyNumberFormat="1" applyFont="1" applyBorder="1" applyAlignment="1">
      <alignment horizontal="center" vertical="center"/>
    </xf>
    <xf numFmtId="171" fontId="35" fillId="0" borderId="63" xfId="53510" applyNumberFormat="1" applyFont="1" applyBorder="1" applyAlignment="1">
      <alignment horizontal="center" vertical="center"/>
    </xf>
    <xf numFmtId="3" fontId="35" fillId="0" borderId="66" xfId="0" applyNumberFormat="1" applyFont="1" applyBorder="1" applyAlignment="1">
      <alignment horizontal="center" vertical="center"/>
    </xf>
    <xf numFmtId="171" fontId="37" fillId="0" borderId="62" xfId="53510" applyNumberFormat="1" applyFont="1" applyBorder="1" applyAlignment="1">
      <alignment horizontal="center" vertical="center"/>
    </xf>
    <xf numFmtId="171" fontId="37" fillId="0" borderId="63" xfId="53510" applyNumberFormat="1" applyFont="1" applyBorder="1" applyAlignment="1">
      <alignment horizontal="center" vertical="center"/>
    </xf>
    <xf numFmtId="171" fontId="217" fillId="0" borderId="66" xfId="53510" applyNumberFormat="1" applyFont="1" applyBorder="1" applyAlignment="1">
      <alignment horizontal="center" vertical="center"/>
    </xf>
    <xf numFmtId="0" fontId="206" fillId="0" borderId="62" xfId="0" applyFont="1" applyBorder="1"/>
    <xf numFmtId="0" fontId="206" fillId="0" borderId="66" xfId="0" applyFont="1" applyBorder="1"/>
    <xf numFmtId="171" fontId="217" fillId="0" borderId="5" xfId="53510" applyNumberFormat="1" applyFont="1" applyFill="1" applyBorder="1" applyAlignment="1">
      <alignment horizontal="center" vertical="center"/>
    </xf>
    <xf numFmtId="171" fontId="37" fillId="0" borderId="5" xfId="53510" applyNumberFormat="1" applyFont="1" applyFill="1" applyBorder="1" applyAlignment="1">
      <alignment horizontal="center" vertical="center"/>
    </xf>
    <xf numFmtId="222" fontId="36" fillId="5" borderId="0" xfId="53513" applyNumberFormat="1" applyFont="1" applyFill="1" applyAlignment="1">
      <alignment horizontal="center" vertical="center" wrapText="1"/>
    </xf>
    <xf numFmtId="222" fontId="36" fillId="5" borderId="5" xfId="53513" applyNumberFormat="1" applyFont="1" applyFill="1" applyBorder="1" applyAlignment="1">
      <alignment horizontal="center" vertical="center" wrapText="1"/>
    </xf>
    <xf numFmtId="222" fontId="36" fillId="5" borderId="3" xfId="53513" applyNumberFormat="1" applyFont="1" applyFill="1" applyBorder="1" applyAlignment="1">
      <alignment horizontal="left" vertical="center" wrapText="1"/>
    </xf>
    <xf numFmtId="17" fontId="221" fillId="3" borderId="66" xfId="3" quotePrefix="1" applyNumberFormat="1" applyFont="1" applyFill="1" applyBorder="1" applyAlignment="1">
      <alignment horizontal="center" vertical="center"/>
    </xf>
    <xf numFmtId="1" fontId="34" fillId="3" borderId="66" xfId="53514" quotePrefix="1" applyNumberFormat="1" applyFont="1" applyFill="1" applyBorder="1" applyAlignment="1">
      <alignment horizontal="center" vertical="center"/>
    </xf>
    <xf numFmtId="1" fontId="34" fillId="3" borderId="60" xfId="53514" quotePrefix="1" applyNumberFormat="1" applyFont="1" applyFill="1" applyBorder="1" applyAlignment="1">
      <alignment horizontal="center" vertical="center"/>
    </xf>
    <xf numFmtId="171" fontId="36" fillId="0" borderId="4" xfId="6" applyNumberFormat="1" applyFont="1" applyFill="1" applyBorder="1" applyAlignment="1">
      <alignment horizontal="center" vertical="center"/>
    </xf>
    <xf numFmtId="17" fontId="221" fillId="3" borderId="65" xfId="3" quotePrefix="1" applyNumberFormat="1" applyFont="1" applyFill="1" applyBorder="1" applyAlignment="1">
      <alignment horizontal="center" vertical="center"/>
    </xf>
    <xf numFmtId="222" fontId="35" fillId="5" borderId="63" xfId="53513" applyNumberFormat="1" applyFont="1" applyFill="1" applyBorder="1" applyAlignment="1">
      <alignment horizontal="center" vertical="center" wrapText="1"/>
    </xf>
    <xf numFmtId="222" fontId="35" fillId="5" borderId="60" xfId="53513" applyNumberFormat="1" applyFont="1" applyFill="1" applyBorder="1" applyAlignment="1">
      <alignment horizontal="center" vertical="center" wrapText="1"/>
    </xf>
    <xf numFmtId="222" fontId="212" fillId="5" borderId="4" xfId="53513" applyNumberFormat="1" applyFont="1" applyFill="1" applyBorder="1" applyAlignment="1">
      <alignment horizontal="center" vertical="center" wrapText="1"/>
    </xf>
    <xf numFmtId="222" fontId="212" fillId="5" borderId="0" xfId="53513" applyNumberFormat="1" applyFont="1" applyFill="1" applyBorder="1" applyAlignment="1">
      <alignment horizontal="center" vertical="center" wrapText="1"/>
    </xf>
    <xf numFmtId="171" fontId="248" fillId="0" borderId="4" xfId="53510" applyNumberFormat="1" applyFont="1" applyBorder="1" applyAlignment="1">
      <alignment horizontal="center" vertical="center"/>
    </xf>
    <xf numFmtId="171" fontId="248" fillId="0" borderId="5" xfId="53510" applyNumberFormat="1" applyFont="1" applyBorder="1" applyAlignment="1">
      <alignment horizontal="center" vertical="center"/>
    </xf>
    <xf numFmtId="222" fontId="36" fillId="5" borderId="60" xfId="53513" applyNumberFormat="1" applyFont="1" applyFill="1" applyBorder="1" applyAlignment="1">
      <alignment horizontal="center" vertical="center" wrapText="1"/>
    </xf>
    <xf numFmtId="222" fontId="36" fillId="5" borderId="67" xfId="53513" applyNumberFormat="1" applyFont="1" applyFill="1" applyBorder="1" applyAlignment="1">
      <alignment horizontal="center" vertical="center" wrapText="1"/>
    </xf>
    <xf numFmtId="222" fontId="36" fillId="5" borderId="62" xfId="53513" applyNumberFormat="1" applyFont="1" applyFill="1" applyBorder="1" applyAlignment="1">
      <alignment horizontal="center" vertical="center" wrapText="1"/>
    </xf>
    <xf numFmtId="222" fontId="36" fillId="5" borderId="64" xfId="53513" applyNumberFormat="1" applyFont="1" applyFill="1" applyBorder="1" applyAlignment="1">
      <alignment horizontal="center" vertical="center" wrapText="1"/>
    </xf>
    <xf numFmtId="171" fontId="36" fillId="6" borderId="4" xfId="48867" applyNumberFormat="1" applyFont="1" applyFill="1" applyBorder="1" applyAlignment="1">
      <alignment horizontal="center" vertical="center"/>
    </xf>
    <xf numFmtId="171" fontId="36" fillId="6" borderId="5" xfId="48867" applyNumberFormat="1" applyFont="1" applyFill="1" applyBorder="1" applyAlignment="1">
      <alignment horizontal="center" vertical="center"/>
    </xf>
    <xf numFmtId="220" fontId="35" fillId="0" borderId="0" xfId="14" applyNumberFormat="1" applyFont="1" applyAlignment="1">
      <alignment horizontal="center" vertical="center"/>
    </xf>
    <xf numFmtId="220" fontId="35" fillId="0" borderId="5" xfId="14" applyNumberFormat="1" applyFont="1" applyBorder="1" applyAlignment="1">
      <alignment horizontal="center" vertical="center"/>
    </xf>
    <xf numFmtId="220" fontId="36" fillId="0" borderId="0" xfId="14" applyNumberFormat="1" applyFont="1" applyAlignment="1">
      <alignment horizontal="center" vertical="center"/>
    </xf>
    <xf numFmtId="220" fontId="36" fillId="0" borderId="5" xfId="14" applyNumberFormat="1" applyFont="1" applyBorder="1" applyAlignment="1">
      <alignment horizontal="center" vertical="center"/>
    </xf>
    <xf numFmtId="220" fontId="35" fillId="0" borderId="60" xfId="14" applyNumberFormat="1" applyFont="1" applyBorder="1" applyAlignment="1">
      <alignment horizontal="center" vertical="center"/>
    </xf>
    <xf numFmtId="220" fontId="35" fillId="0" borderId="67" xfId="14" applyNumberFormat="1" applyFont="1" applyBorder="1" applyAlignment="1">
      <alignment horizontal="center" vertical="center"/>
    </xf>
    <xf numFmtId="171" fontId="35" fillId="5" borderId="4" xfId="15" applyNumberFormat="1" applyFont="1" applyFill="1" applyBorder="1" applyAlignment="1">
      <alignment horizontal="center" vertical="center"/>
    </xf>
    <xf numFmtId="171" fontId="35" fillId="5" borderId="5" xfId="15" applyNumberFormat="1" applyFont="1" applyFill="1" applyBorder="1" applyAlignment="1">
      <alignment horizontal="center" vertical="center"/>
    </xf>
    <xf numFmtId="171" fontId="36" fillId="5" borderId="4" xfId="15" applyNumberFormat="1" applyFont="1" applyFill="1" applyBorder="1" applyAlignment="1">
      <alignment horizontal="center" vertical="center"/>
    </xf>
    <xf numFmtId="171" fontId="36" fillId="5" borderId="5" xfId="15" applyNumberFormat="1" applyFont="1" applyFill="1" applyBorder="1" applyAlignment="1">
      <alignment horizontal="center" vertical="center"/>
    </xf>
    <xf numFmtId="171" fontId="35" fillId="5" borderId="66" xfId="15" applyNumberFormat="1" applyFont="1" applyFill="1" applyBorder="1" applyAlignment="1">
      <alignment horizontal="center" vertical="center"/>
    </xf>
    <xf numFmtId="171" fontId="35" fillId="5" borderId="67" xfId="15" applyNumberFormat="1" applyFont="1" applyFill="1" applyBorder="1" applyAlignment="1">
      <alignment horizontal="center" vertical="center"/>
    </xf>
    <xf numFmtId="171" fontId="35" fillId="5" borderId="0" xfId="15" applyNumberFormat="1" applyFont="1" applyFill="1" applyAlignment="1">
      <alignment horizontal="center" vertical="center"/>
    </xf>
    <xf numFmtId="171" fontId="36" fillId="5" borderId="0" xfId="15" applyNumberFormat="1" applyFont="1" applyFill="1" applyAlignment="1">
      <alignment horizontal="center" vertical="center"/>
    </xf>
    <xf numFmtId="220" fontId="36" fillId="0" borderId="66" xfId="14" applyNumberFormat="1" applyFont="1" applyBorder="1" applyAlignment="1">
      <alignment horizontal="center" vertical="center"/>
    </xf>
    <xf numFmtId="220" fontId="36" fillId="0" borderId="60" xfId="14" applyNumberFormat="1" applyFont="1" applyBorder="1" applyAlignment="1">
      <alignment horizontal="center" vertical="center"/>
    </xf>
    <xf numFmtId="220" fontId="36" fillId="0" borderId="67" xfId="14" applyNumberFormat="1" applyFont="1" applyBorder="1" applyAlignment="1">
      <alignment horizontal="center" vertical="center"/>
    </xf>
    <xf numFmtId="171" fontId="36" fillId="5" borderId="60" xfId="15" applyNumberFormat="1" applyFont="1" applyFill="1" applyBorder="1" applyAlignment="1">
      <alignment horizontal="center" vertical="center"/>
    </xf>
    <xf numFmtId="171" fontId="36" fillId="5" borderId="67" xfId="15" applyNumberFormat="1" applyFont="1" applyFill="1" applyBorder="1" applyAlignment="1">
      <alignment horizontal="center" vertical="center"/>
    </xf>
    <xf numFmtId="0" fontId="34" fillId="3" borderId="62" xfId="0" applyFont="1" applyFill="1" applyBorder="1" applyAlignment="1">
      <alignment horizontal="left"/>
    </xf>
    <xf numFmtId="1" fontId="34" fillId="3" borderId="0" xfId="53514" quotePrefix="1" applyNumberFormat="1" applyFont="1" applyFill="1" applyAlignment="1">
      <alignment horizontal="center" vertical="center"/>
    </xf>
    <xf numFmtId="220" fontId="35" fillId="0" borderId="4" xfId="53506" applyNumberFormat="1" applyFont="1" applyBorder="1" applyAlignment="1">
      <alignment horizontal="center" vertical="center"/>
    </xf>
    <xf numFmtId="220" fontId="35" fillId="0" borderId="0" xfId="53506" applyNumberFormat="1" applyFont="1" applyAlignment="1">
      <alignment horizontal="center" vertical="center"/>
    </xf>
    <xf numFmtId="171" fontId="35" fillId="0" borderId="0" xfId="53510" applyNumberFormat="1" applyFont="1" applyAlignment="1">
      <alignment horizontal="center" vertical="center"/>
    </xf>
    <xf numFmtId="220" fontId="36" fillId="0" borderId="8" xfId="53506" applyNumberFormat="1" applyFont="1" applyBorder="1" applyAlignment="1">
      <alignment horizontal="center" vertical="center"/>
    </xf>
    <xf numFmtId="220" fontId="36" fillId="0" borderId="7" xfId="53506" applyNumberFormat="1" applyFont="1" applyBorder="1" applyAlignment="1">
      <alignment horizontal="center" vertical="center"/>
    </xf>
    <xf numFmtId="171" fontId="36" fillId="0" borderId="9" xfId="53510" applyNumberFormat="1" applyFont="1" applyBorder="1" applyAlignment="1">
      <alignment horizontal="center" vertical="center"/>
    </xf>
    <xf numFmtId="171" fontId="36" fillId="0" borderId="7" xfId="53510" applyNumberFormat="1" applyFont="1" applyBorder="1" applyAlignment="1">
      <alignment horizontal="center" vertical="center"/>
    </xf>
    <xf numFmtId="171" fontId="35" fillId="0" borderId="8" xfId="53510" applyNumberFormat="1" applyFont="1" applyBorder="1" applyAlignment="1">
      <alignment horizontal="center" vertical="center"/>
    </xf>
    <xf numFmtId="171" fontId="35" fillId="0" borderId="7" xfId="53510" applyNumberFormat="1" applyFont="1" applyBorder="1" applyAlignment="1">
      <alignment horizontal="center" vertical="center"/>
    </xf>
    <xf numFmtId="171" fontId="35" fillId="0" borderId="9" xfId="53510" applyNumberFormat="1" applyFont="1" applyBorder="1" applyAlignment="1">
      <alignment horizontal="center" vertical="center"/>
    </xf>
    <xf numFmtId="225" fontId="35" fillId="5" borderId="62" xfId="9396" applyNumberFormat="1" applyFont="1" applyFill="1" applyBorder="1" applyAlignment="1">
      <alignment horizontal="center" vertical="center"/>
    </xf>
    <xf numFmtId="225" fontId="35" fillId="5" borderId="64" xfId="9396" applyNumberFormat="1" applyFont="1" applyFill="1" applyBorder="1" applyAlignment="1">
      <alignment horizontal="center" vertical="center"/>
    </xf>
    <xf numFmtId="171" fontId="37" fillId="0" borderId="62" xfId="53510" applyNumberFormat="1" applyFont="1" applyFill="1" applyBorder="1" applyAlignment="1">
      <alignment horizontal="center"/>
    </xf>
    <xf numFmtId="171" fontId="37" fillId="0" borderId="63" xfId="53510" applyNumberFormat="1" applyFont="1" applyFill="1" applyBorder="1" applyAlignment="1">
      <alignment horizontal="center"/>
    </xf>
    <xf numFmtId="225" fontId="35" fillId="5" borderId="4" xfId="49857" applyNumberFormat="1" applyFont="1" applyFill="1" applyBorder="1" applyAlignment="1">
      <alignment horizontal="center" vertical="center"/>
    </xf>
    <xf numFmtId="225" fontId="35" fillId="5" borderId="0" xfId="49857" applyNumberFormat="1" applyFont="1" applyFill="1" applyBorder="1" applyAlignment="1">
      <alignment horizontal="center" vertical="center"/>
    </xf>
    <xf numFmtId="171" fontId="37" fillId="0" borderId="4" xfId="53510" applyNumberFormat="1" applyFont="1" applyFill="1" applyBorder="1" applyAlignment="1">
      <alignment horizontal="center"/>
    </xf>
    <xf numFmtId="171" fontId="37" fillId="0" borderId="5" xfId="53510" applyNumberFormat="1" applyFont="1" applyFill="1" applyBorder="1" applyAlignment="1">
      <alignment horizontal="center"/>
    </xf>
    <xf numFmtId="225" fontId="35" fillId="5" borderId="4" xfId="9396" applyNumberFormat="1" applyFont="1" applyFill="1" applyBorder="1" applyAlignment="1">
      <alignment horizontal="center" vertical="center"/>
    </xf>
    <xf numFmtId="225" fontId="35" fillId="5" borderId="0" xfId="9396" applyNumberFormat="1" applyFont="1" applyFill="1" applyBorder="1" applyAlignment="1">
      <alignment horizontal="center" vertical="center"/>
    </xf>
    <xf numFmtId="171" fontId="37" fillId="0" borderId="66" xfId="53510" applyNumberFormat="1" applyFont="1" applyFill="1" applyBorder="1" applyAlignment="1">
      <alignment horizontal="center"/>
    </xf>
    <xf numFmtId="171" fontId="37" fillId="0" borderId="67" xfId="53510" applyNumberFormat="1" applyFont="1" applyFill="1" applyBorder="1" applyAlignment="1">
      <alignment horizontal="center"/>
    </xf>
    <xf numFmtId="225" fontId="36" fillId="5" borderId="62" xfId="9396" applyNumberFormat="1" applyFont="1" applyFill="1" applyBorder="1" applyAlignment="1">
      <alignment horizontal="center" vertical="center"/>
    </xf>
    <xf numFmtId="225" fontId="36" fillId="5" borderId="64" xfId="9396" applyNumberFormat="1" applyFont="1" applyFill="1" applyBorder="1" applyAlignment="1">
      <alignment horizontal="center" vertical="center"/>
    </xf>
    <xf numFmtId="225" fontId="36" fillId="5" borderId="63" xfId="9396" applyNumberFormat="1" applyFont="1" applyFill="1" applyBorder="1" applyAlignment="1">
      <alignment horizontal="center" vertical="center"/>
    </xf>
    <xf numFmtId="171" fontId="217" fillId="0" borderId="4" xfId="53510" applyNumberFormat="1" applyFont="1" applyFill="1" applyBorder="1" applyAlignment="1">
      <alignment horizontal="center"/>
    </xf>
    <xf numFmtId="171" fontId="217" fillId="0" borderId="5" xfId="53510" applyNumberFormat="1" applyFont="1" applyFill="1" applyBorder="1" applyAlignment="1">
      <alignment horizontal="center"/>
    </xf>
    <xf numFmtId="225" fontId="35" fillId="5" borderId="66" xfId="9396" applyNumberFormat="1" applyFont="1" applyFill="1" applyBorder="1" applyAlignment="1">
      <alignment horizontal="center" vertical="center"/>
    </xf>
    <xf numFmtId="225" fontId="35" fillId="5" borderId="2" xfId="9396" applyNumberFormat="1" applyFont="1" applyFill="1" applyBorder="1" applyAlignment="1">
      <alignment horizontal="center" vertical="center"/>
    </xf>
    <xf numFmtId="225" fontId="36" fillId="5" borderId="8" xfId="9396" applyNumberFormat="1" applyFont="1" applyFill="1" applyBorder="1" applyAlignment="1">
      <alignment horizontal="center" vertical="center"/>
    </xf>
    <xf numFmtId="225" fontId="36" fillId="5" borderId="7" xfId="9396" applyNumberFormat="1" applyFont="1" applyFill="1" applyBorder="1" applyAlignment="1">
      <alignment horizontal="center" vertical="center"/>
    </xf>
    <xf numFmtId="225" fontId="36" fillId="5" borderId="9" xfId="9396" applyNumberFormat="1" applyFont="1" applyFill="1" applyBorder="1" applyAlignment="1">
      <alignment horizontal="center" vertical="center"/>
    </xf>
    <xf numFmtId="171" fontId="217" fillId="0" borderId="8" xfId="53510" applyNumberFormat="1" applyFont="1" applyFill="1" applyBorder="1" applyAlignment="1">
      <alignment horizontal="center"/>
    </xf>
    <xf numFmtId="171" fontId="217" fillId="0" borderId="9" xfId="53510" applyNumberFormat="1" applyFont="1" applyFill="1" applyBorder="1" applyAlignment="1">
      <alignment horizontal="center"/>
    </xf>
    <xf numFmtId="0" fontId="35" fillId="5" borderId="4" xfId="0" applyFont="1" applyFill="1" applyBorder="1" applyAlignment="1">
      <alignment vertical="center"/>
    </xf>
    <xf numFmtId="0" fontId="35" fillId="0" borderId="0" xfId="0" applyFont="1" applyAlignment="1">
      <alignment horizontal="left"/>
    </xf>
    <xf numFmtId="0" fontId="34" fillId="3" borderId="14" xfId="0" applyFont="1" applyFill="1" applyBorder="1"/>
    <xf numFmtId="0" fontId="35" fillId="5" borderId="3" xfId="0" applyFont="1" applyFill="1" applyBorder="1" applyAlignment="1">
      <alignment horizontal="left" vertical="center" wrapText="1" indent="1"/>
    </xf>
    <xf numFmtId="226" fontId="35" fillId="5" borderId="0" xfId="0" applyNumberFormat="1" applyFont="1" applyFill="1" applyAlignment="1">
      <alignment horizontal="center" vertical="center"/>
    </xf>
    <xf numFmtId="226" fontId="35" fillId="5" borderId="5" xfId="0" applyNumberFormat="1" applyFont="1" applyFill="1" applyBorder="1" applyAlignment="1">
      <alignment horizontal="center" vertical="center"/>
    </xf>
    <xf numFmtId="171" fontId="35" fillId="5" borderId="62" xfId="32498" applyNumberFormat="1" applyFont="1" applyFill="1" applyBorder="1" applyAlignment="1">
      <alignment horizontal="center" vertical="center"/>
    </xf>
    <xf numFmtId="171" fontId="35" fillId="5" borderId="5" xfId="32498" applyNumberFormat="1" applyFont="1" applyFill="1" applyBorder="1" applyAlignment="1">
      <alignment horizontal="center" vertical="center"/>
    </xf>
    <xf numFmtId="171" fontId="35" fillId="5" borderId="4" xfId="32498" applyNumberFormat="1" applyFont="1" applyFill="1" applyBorder="1" applyAlignment="1">
      <alignment horizontal="center" vertical="center"/>
    </xf>
    <xf numFmtId="226" fontId="210" fillId="5" borderId="62" xfId="47697" applyNumberFormat="1" applyFont="1" applyFill="1" applyBorder="1" applyAlignment="1">
      <alignment horizontal="center" vertical="center"/>
    </xf>
    <xf numFmtId="226" fontId="210" fillId="5" borderId="64" xfId="47697" applyNumberFormat="1" applyFont="1" applyFill="1" applyBorder="1" applyAlignment="1">
      <alignment horizontal="center" vertical="center"/>
    </xf>
    <xf numFmtId="226" fontId="210" fillId="5" borderId="63" xfId="47697" applyNumberFormat="1" applyFont="1" applyFill="1" applyBorder="1" applyAlignment="1">
      <alignment horizontal="center" vertical="center"/>
    </xf>
    <xf numFmtId="171" fontId="210" fillId="5" borderId="8" xfId="32498" applyNumberFormat="1" applyFont="1" applyFill="1" applyBorder="1" applyAlignment="1">
      <alignment horizontal="center" vertical="center"/>
    </xf>
    <xf numFmtId="171" fontId="210" fillId="5" borderId="9" xfId="32498" applyNumberFormat="1" applyFont="1" applyFill="1" applyBorder="1" applyAlignment="1">
      <alignment horizontal="center" vertical="center"/>
    </xf>
    <xf numFmtId="226" fontId="210" fillId="5" borderId="8" xfId="47697" applyNumberFormat="1" applyFont="1" applyFill="1" applyBorder="1" applyAlignment="1">
      <alignment horizontal="center" vertical="center"/>
    </xf>
    <xf numFmtId="226" fontId="210" fillId="5" borderId="7" xfId="47697" applyNumberFormat="1" applyFont="1" applyFill="1" applyBorder="1" applyAlignment="1">
      <alignment horizontal="center" vertical="center"/>
    </xf>
    <xf numFmtId="226" fontId="210" fillId="5" borderId="9" xfId="47697" applyNumberFormat="1" applyFont="1" applyFill="1" applyBorder="1" applyAlignment="1">
      <alignment horizontal="center" vertical="center"/>
    </xf>
    <xf numFmtId="226" fontId="210" fillId="5" borderId="66" xfId="47697" applyNumberFormat="1" applyFont="1" applyFill="1" applyBorder="1" applyAlignment="1">
      <alignment horizontal="center" vertical="center"/>
    </xf>
    <xf numFmtId="226" fontId="210" fillId="5" borderId="2" xfId="47697" applyNumberFormat="1" applyFont="1" applyFill="1" applyBorder="1" applyAlignment="1">
      <alignment horizontal="center" vertical="center"/>
    </xf>
    <xf numFmtId="226" fontId="210" fillId="5" borderId="67" xfId="47697" applyNumberFormat="1" applyFont="1" applyFill="1" applyBorder="1" applyAlignment="1">
      <alignment horizontal="center" vertical="center"/>
    </xf>
    <xf numFmtId="226" fontId="206" fillId="5" borderId="4" xfId="47697" applyNumberFormat="1" applyFont="1" applyFill="1" applyBorder="1" applyAlignment="1">
      <alignment horizontal="center" vertical="center"/>
    </xf>
    <xf numFmtId="226" fontId="206" fillId="5" borderId="0" xfId="47697" applyNumberFormat="1" applyFont="1" applyFill="1" applyAlignment="1">
      <alignment horizontal="center" vertical="center"/>
    </xf>
    <xf numFmtId="226" fontId="206" fillId="5" borderId="5" xfId="47697" applyNumberFormat="1" applyFont="1" applyFill="1" applyBorder="1" applyAlignment="1">
      <alignment horizontal="center" vertical="center"/>
    </xf>
    <xf numFmtId="226" fontId="217" fillId="5" borderId="8" xfId="47697" applyNumberFormat="1" applyFont="1" applyFill="1" applyBorder="1" applyAlignment="1">
      <alignment horizontal="center" vertical="center"/>
    </xf>
    <xf numFmtId="226" fontId="217" fillId="5" borderId="7" xfId="47697" applyNumberFormat="1" applyFont="1" applyFill="1" applyBorder="1" applyAlignment="1">
      <alignment horizontal="center" vertical="center"/>
    </xf>
    <xf numFmtId="226" fontId="217" fillId="5" borderId="9" xfId="47697" applyNumberFormat="1" applyFont="1" applyFill="1" applyBorder="1" applyAlignment="1">
      <alignment horizontal="center" vertical="center"/>
    </xf>
    <xf numFmtId="0" fontId="211" fillId="3" borderId="4" xfId="47697" applyFont="1" applyFill="1" applyBorder="1" applyAlignment="1">
      <alignment vertical="center" wrapText="1"/>
    </xf>
    <xf numFmtId="17" fontId="34" fillId="3" borderId="66" xfId="47697" quotePrefix="1" applyNumberFormat="1" applyFont="1" applyFill="1" applyBorder="1" applyAlignment="1">
      <alignment horizontal="center" vertical="center"/>
    </xf>
    <xf numFmtId="17" fontId="34" fillId="3" borderId="2" xfId="47697" quotePrefix="1" applyNumberFormat="1" applyFont="1" applyFill="1" applyBorder="1" applyAlignment="1">
      <alignment horizontal="center" vertical="center"/>
    </xf>
    <xf numFmtId="17" fontId="34" fillId="3" borderId="67" xfId="47697" quotePrefix="1" applyNumberFormat="1" applyFont="1" applyFill="1" applyBorder="1" applyAlignment="1">
      <alignment horizontal="center" vertical="center"/>
    </xf>
    <xf numFmtId="0" fontId="34" fillId="3" borderId="66" xfId="0" applyFont="1" applyFill="1" applyBorder="1" applyAlignment="1">
      <alignment horizontal="center" vertical="center"/>
    </xf>
    <xf numFmtId="226" fontId="34" fillId="3" borderId="66" xfId="47697" applyNumberFormat="1" applyFont="1" applyFill="1" applyBorder="1" applyAlignment="1">
      <alignment horizontal="center" vertical="center"/>
    </xf>
    <xf numFmtId="226" fontId="34" fillId="3" borderId="2" xfId="47697" applyNumberFormat="1" applyFont="1" applyFill="1" applyBorder="1" applyAlignment="1">
      <alignment horizontal="center" vertical="center"/>
    </xf>
    <xf numFmtId="226" fontId="34" fillId="3" borderId="67" xfId="47697" applyNumberFormat="1" applyFont="1" applyFill="1" applyBorder="1" applyAlignment="1">
      <alignment horizontal="center" vertical="center"/>
    </xf>
    <xf numFmtId="226" fontId="210" fillId="5" borderId="0" xfId="47697" applyNumberFormat="1" applyFont="1" applyFill="1" applyAlignment="1">
      <alignment horizontal="center" vertical="center"/>
    </xf>
    <xf numFmtId="9" fontId="210" fillId="5" borderId="0" xfId="32498" applyFont="1" applyFill="1" applyBorder="1" applyAlignment="1">
      <alignment horizontal="center" vertical="center"/>
    </xf>
    <xf numFmtId="10" fontId="206" fillId="5" borderId="62" xfId="48978" applyNumberFormat="1" applyFont="1" applyFill="1" applyBorder="1" applyAlignment="1">
      <alignment horizontal="center" vertical="center"/>
    </xf>
    <xf numFmtId="10" fontId="206" fillId="5" borderId="64" xfId="48978" applyNumberFormat="1" applyFont="1" applyFill="1" applyBorder="1" applyAlignment="1">
      <alignment horizontal="center" vertical="center"/>
    </xf>
    <xf numFmtId="10" fontId="206" fillId="5" borderId="63" xfId="48978" applyNumberFormat="1" applyFont="1" applyFill="1" applyBorder="1" applyAlignment="1">
      <alignment horizontal="center" vertical="center"/>
    </xf>
    <xf numFmtId="176" fontId="37" fillId="5" borderId="62" xfId="32498" applyNumberFormat="1" applyFont="1" applyFill="1" applyBorder="1" applyAlignment="1">
      <alignment horizontal="center" vertical="center"/>
    </xf>
    <xf numFmtId="176" fontId="37" fillId="5" borderId="63" xfId="32498" applyNumberFormat="1" applyFont="1" applyFill="1" applyBorder="1" applyAlignment="1">
      <alignment horizontal="center" vertical="center"/>
    </xf>
    <xf numFmtId="10" fontId="206" fillId="5" borderId="4" xfId="32498" applyNumberFormat="1" applyFont="1" applyFill="1" applyBorder="1" applyAlignment="1">
      <alignment horizontal="center" vertical="center"/>
    </xf>
    <xf numFmtId="10" fontId="206" fillId="5" borderId="0" xfId="32498" applyNumberFormat="1" applyFont="1" applyFill="1" applyBorder="1" applyAlignment="1">
      <alignment horizontal="center" vertical="center"/>
    </xf>
    <xf numFmtId="10" fontId="206" fillId="5" borderId="5" xfId="32498" applyNumberFormat="1" applyFont="1" applyFill="1" applyBorder="1" applyAlignment="1">
      <alignment horizontal="center" vertical="center"/>
    </xf>
    <xf numFmtId="176" fontId="37" fillId="5" borderId="4" xfId="32498" applyNumberFormat="1" applyFont="1" applyFill="1" applyBorder="1" applyAlignment="1">
      <alignment horizontal="center" vertical="center"/>
    </xf>
    <xf numFmtId="176" fontId="37" fillId="5" borderId="5" xfId="32498" applyNumberFormat="1" applyFont="1" applyFill="1" applyBorder="1" applyAlignment="1">
      <alignment horizontal="center" vertical="center"/>
    </xf>
    <xf numFmtId="10" fontId="206" fillId="5" borderId="66" xfId="48978" applyNumberFormat="1" applyFont="1" applyFill="1" applyBorder="1" applyAlignment="1">
      <alignment horizontal="center" vertical="center"/>
    </xf>
    <xf numFmtId="10" fontId="206" fillId="5" borderId="2" xfId="48978" applyNumberFormat="1" applyFont="1" applyFill="1" applyBorder="1" applyAlignment="1">
      <alignment horizontal="center" vertical="center"/>
    </xf>
    <xf numFmtId="10" fontId="206" fillId="5" borderId="67" xfId="48978" applyNumberFormat="1" applyFont="1" applyFill="1" applyBorder="1" applyAlignment="1">
      <alignment horizontal="center" vertical="center"/>
    </xf>
    <xf numFmtId="176" fontId="37" fillId="5" borderId="66" xfId="32498" applyNumberFormat="1" applyFont="1" applyFill="1" applyBorder="1" applyAlignment="1">
      <alignment horizontal="center" vertical="center"/>
    </xf>
    <xf numFmtId="176" fontId="37" fillId="5" borderId="67" xfId="32498" applyNumberFormat="1" applyFont="1" applyFill="1" applyBorder="1" applyAlignment="1">
      <alignment horizontal="center" vertical="center"/>
    </xf>
    <xf numFmtId="0" fontId="217" fillId="5" borderId="62" xfId="47697" applyFont="1" applyFill="1" applyBorder="1" applyAlignment="1">
      <alignment horizontal="left" vertical="center" wrapText="1"/>
    </xf>
    <xf numFmtId="0" fontId="210" fillId="5" borderId="4" xfId="47697" applyFont="1" applyFill="1" applyBorder="1" applyAlignment="1">
      <alignment horizontal="left" vertical="center" wrapText="1"/>
    </xf>
    <xf numFmtId="0" fontId="217" fillId="5" borderId="66" xfId="47697" applyFont="1" applyFill="1" applyBorder="1" applyAlignment="1">
      <alignment horizontal="left" vertical="center" wrapText="1"/>
    </xf>
    <xf numFmtId="0" fontId="34" fillId="3" borderId="62" xfId="47697" applyFont="1" applyFill="1" applyBorder="1" applyAlignment="1">
      <alignment wrapText="1"/>
    </xf>
    <xf numFmtId="0" fontId="37" fillId="5" borderId="0" xfId="0" applyFont="1" applyFill="1"/>
    <xf numFmtId="0" fontId="37" fillId="5" borderId="0" xfId="0" applyFont="1" applyFill="1" applyAlignment="1">
      <alignment horizontal="center" vertical="center"/>
    </xf>
    <xf numFmtId="9" fontId="34" fillId="3" borderId="4" xfId="32498" applyFont="1" applyFill="1" applyBorder="1" applyAlignment="1">
      <alignment horizontal="center" vertical="center" wrapText="1"/>
    </xf>
    <xf numFmtId="9" fontId="34" fillId="3" borderId="0" xfId="32498" applyFont="1" applyFill="1" applyBorder="1" applyAlignment="1">
      <alignment horizontal="center" vertical="center" wrapText="1"/>
    </xf>
    <xf numFmtId="9" fontId="34" fillId="3" borderId="5" xfId="32498" applyFont="1" applyFill="1" applyBorder="1" applyAlignment="1">
      <alignment horizontal="center" vertical="center" wrapText="1"/>
    </xf>
    <xf numFmtId="9" fontId="34" fillId="3" borderId="66" xfId="32498" applyFont="1" applyFill="1" applyBorder="1" applyAlignment="1">
      <alignment horizontal="center" vertical="center" wrapText="1"/>
    </xf>
    <xf numFmtId="9" fontId="34" fillId="3" borderId="2" xfId="32498" applyFont="1" applyFill="1" applyBorder="1" applyAlignment="1">
      <alignment horizontal="center" vertical="center" wrapText="1"/>
    </xf>
    <xf numFmtId="0" fontId="34" fillId="3" borderId="66" xfId="47697" applyFont="1" applyFill="1" applyBorder="1" applyAlignment="1">
      <alignment horizontal="center"/>
    </xf>
    <xf numFmtId="0" fontId="34" fillId="3" borderId="67" xfId="47697" applyFont="1" applyFill="1" applyBorder="1" applyAlignment="1">
      <alignment horizontal="center"/>
    </xf>
    <xf numFmtId="171" fontId="36" fillId="5" borderId="8" xfId="32498" applyNumberFormat="1" applyFont="1" applyFill="1" applyBorder="1" applyAlignment="1">
      <alignment horizontal="center" vertical="center"/>
    </xf>
    <xf numFmtId="171" fontId="36" fillId="5" borderId="9" xfId="32498" applyNumberFormat="1" applyFont="1" applyFill="1" applyBorder="1" applyAlignment="1">
      <alignment horizontal="center" vertical="center"/>
    </xf>
    <xf numFmtId="171" fontId="35" fillId="5" borderId="66" xfId="32498" applyNumberFormat="1" applyFont="1" applyFill="1" applyBorder="1" applyAlignment="1">
      <alignment horizontal="center" vertical="center"/>
    </xf>
    <xf numFmtId="171" fontId="35" fillId="5" borderId="67" xfId="32498" applyNumberFormat="1" applyFont="1" applyFill="1" applyBorder="1" applyAlignment="1">
      <alignment horizontal="center" vertical="center"/>
    </xf>
    <xf numFmtId="10" fontId="210" fillId="5" borderId="8" xfId="32498" applyNumberFormat="1" applyFont="1" applyFill="1" applyBorder="1" applyAlignment="1">
      <alignment horizontal="center" vertical="center"/>
    </xf>
    <xf numFmtId="10" fontId="210" fillId="5" borderId="7" xfId="32498" applyNumberFormat="1" applyFont="1" applyFill="1" applyBorder="1" applyAlignment="1">
      <alignment horizontal="center" vertical="center"/>
    </xf>
    <xf numFmtId="176" fontId="217" fillId="5" borderId="8" xfId="32498" applyNumberFormat="1" applyFont="1" applyFill="1" applyBorder="1" applyAlignment="1">
      <alignment horizontal="center"/>
    </xf>
    <xf numFmtId="176" fontId="217" fillId="5" borderId="9" xfId="32498" applyNumberFormat="1" applyFont="1" applyFill="1" applyBorder="1" applyAlignment="1">
      <alignment horizontal="center"/>
    </xf>
    <xf numFmtId="226" fontId="206" fillId="5" borderId="66" xfId="47697" applyNumberFormat="1" applyFont="1" applyFill="1" applyBorder="1" applyAlignment="1">
      <alignment horizontal="center" vertical="center"/>
    </xf>
    <xf numFmtId="226" fontId="206" fillId="5" borderId="60" xfId="47697" applyNumberFormat="1" applyFont="1" applyFill="1" applyBorder="1" applyAlignment="1">
      <alignment horizontal="center" vertical="center"/>
    </xf>
    <xf numFmtId="226" fontId="206" fillId="5" borderId="67" xfId="47697" applyNumberFormat="1" applyFont="1" applyFill="1" applyBorder="1" applyAlignment="1">
      <alignment horizontal="center" vertical="center"/>
    </xf>
    <xf numFmtId="0" fontId="34" fillId="3" borderId="66" xfId="47697" applyFont="1" applyFill="1" applyBorder="1" applyAlignment="1">
      <alignment horizontal="center" vertical="center"/>
    </xf>
    <xf numFmtId="0" fontId="34" fillId="3" borderId="67" xfId="47697" applyFont="1" applyFill="1" applyBorder="1" applyAlignment="1">
      <alignment horizontal="center" vertical="center"/>
    </xf>
    <xf numFmtId="0" fontId="37" fillId="5" borderId="0" xfId="47697" applyFont="1" applyFill="1" applyAlignment="1">
      <alignment vertical="center"/>
    </xf>
    <xf numFmtId="167" fontId="37" fillId="5" borderId="0" xfId="47697" applyNumberFormat="1" applyFont="1" applyFill="1" applyAlignment="1">
      <alignment horizontal="center" vertical="center"/>
    </xf>
    <xf numFmtId="171" fontId="37" fillId="5" borderId="0" xfId="32498" applyNumberFormat="1" applyFont="1" applyFill="1" applyAlignment="1">
      <alignment horizontal="center" vertical="center"/>
    </xf>
    <xf numFmtId="0" fontId="37" fillId="5" borderId="0" xfId="47697" applyFont="1" applyFill="1" applyAlignment="1">
      <alignment horizontal="center" vertical="center"/>
    </xf>
    <xf numFmtId="227" fontId="206" fillId="5" borderId="62" xfId="47697" applyNumberFormat="1" applyFont="1" applyFill="1" applyBorder="1" applyAlignment="1">
      <alignment horizontal="center" vertical="center"/>
    </xf>
    <xf numFmtId="227" fontId="206" fillId="5" borderId="64" xfId="47697" applyNumberFormat="1" applyFont="1" applyFill="1" applyBorder="1" applyAlignment="1">
      <alignment horizontal="center" vertical="center"/>
    </xf>
    <xf numFmtId="227" fontId="206" fillId="5" borderId="63" xfId="47697" applyNumberFormat="1" applyFont="1" applyFill="1" applyBorder="1" applyAlignment="1">
      <alignment horizontal="center" vertical="center"/>
    </xf>
    <xf numFmtId="227" fontId="206" fillId="5" borderId="4" xfId="47697" applyNumberFormat="1" applyFont="1" applyFill="1" applyBorder="1" applyAlignment="1">
      <alignment horizontal="center" vertical="center"/>
    </xf>
    <xf numFmtId="227" fontId="206" fillId="5" borderId="0" xfId="47697" applyNumberFormat="1" applyFont="1" applyFill="1" applyAlignment="1">
      <alignment horizontal="center" vertical="center"/>
    </xf>
    <xf numFmtId="227" fontId="206" fillId="5" borderId="5" xfId="47697" applyNumberFormat="1" applyFont="1" applyFill="1" applyBorder="1" applyAlignment="1">
      <alignment horizontal="center" vertical="center"/>
    </xf>
    <xf numFmtId="227" fontId="210" fillId="5" borderId="8" xfId="47697" applyNumberFormat="1" applyFont="1" applyFill="1" applyBorder="1" applyAlignment="1">
      <alignment horizontal="center" vertical="center"/>
    </xf>
    <xf numFmtId="227" fontId="210" fillId="5" borderId="7" xfId="47697" applyNumberFormat="1" applyFont="1" applyFill="1" applyBorder="1" applyAlignment="1">
      <alignment horizontal="center" vertical="center"/>
    </xf>
    <xf numFmtId="227" fontId="210" fillId="5" borderId="9" xfId="47697" applyNumberFormat="1" applyFont="1" applyFill="1" applyBorder="1" applyAlignment="1">
      <alignment horizontal="center" vertical="center"/>
    </xf>
    <xf numFmtId="227" fontId="210" fillId="5" borderId="62" xfId="47697" applyNumberFormat="1" applyFont="1" applyFill="1" applyBorder="1" applyAlignment="1">
      <alignment horizontal="center" vertical="center"/>
    </xf>
    <xf numFmtId="227" fontId="210" fillId="5" borderId="64" xfId="47697" applyNumberFormat="1" applyFont="1" applyFill="1" applyBorder="1" applyAlignment="1">
      <alignment horizontal="center" vertical="center"/>
    </xf>
    <xf numFmtId="227" fontId="210" fillId="5" borderId="63" xfId="47697" applyNumberFormat="1" applyFont="1" applyFill="1" applyBorder="1" applyAlignment="1">
      <alignment horizontal="center" vertical="center"/>
    </xf>
    <xf numFmtId="227" fontId="206" fillId="5" borderId="66" xfId="47697" applyNumberFormat="1" applyFont="1" applyFill="1" applyBorder="1" applyAlignment="1">
      <alignment horizontal="center" vertical="center"/>
    </xf>
    <xf numFmtId="227" fontId="206" fillId="5" borderId="2" xfId="47697" applyNumberFormat="1" applyFont="1" applyFill="1" applyBorder="1" applyAlignment="1">
      <alignment horizontal="center" vertical="center"/>
    </xf>
    <xf numFmtId="227" fontId="206" fillId="5" borderId="67" xfId="47697" applyNumberFormat="1" applyFont="1" applyFill="1" applyBorder="1" applyAlignment="1">
      <alignment horizontal="center" vertical="center"/>
    </xf>
    <xf numFmtId="10" fontId="210" fillId="5" borderId="8" xfId="53496" applyNumberFormat="1" applyFont="1" applyFill="1" applyBorder="1" applyAlignment="1">
      <alignment horizontal="center" vertical="center"/>
    </xf>
    <xf numFmtId="10" fontId="210" fillId="5" borderId="7" xfId="53496" applyNumberFormat="1" applyFont="1" applyFill="1" applyBorder="1" applyAlignment="1">
      <alignment horizontal="center" vertical="center"/>
    </xf>
    <xf numFmtId="43" fontId="35" fillId="6" borderId="3" xfId="7823" applyFont="1" applyFill="1" applyBorder="1" applyAlignment="1">
      <alignment horizontal="left" vertical="center"/>
    </xf>
    <xf numFmtId="0" fontId="236" fillId="5" borderId="3" xfId="53512" applyFont="1" applyFill="1" applyBorder="1" applyAlignment="1">
      <alignment vertical="center"/>
    </xf>
    <xf numFmtId="0" fontId="35" fillId="6" borderId="3" xfId="0" applyFont="1" applyFill="1" applyBorder="1" applyAlignment="1">
      <alignment horizontal="left" vertical="center"/>
    </xf>
    <xf numFmtId="0" fontId="36" fillId="3" borderId="65" xfId="41347" applyFont="1" applyFill="1" applyBorder="1" applyAlignment="1">
      <alignment horizontal="center" vertical="center"/>
    </xf>
    <xf numFmtId="0" fontId="36" fillId="3" borderId="1" xfId="41347" applyFont="1" applyFill="1" applyBorder="1" applyAlignment="1">
      <alignment horizontal="center" vertical="center"/>
    </xf>
    <xf numFmtId="0" fontId="36" fillId="6" borderId="65" xfId="0" applyFont="1" applyFill="1" applyBorder="1" applyAlignment="1">
      <alignment vertical="center"/>
    </xf>
    <xf numFmtId="0" fontId="36" fillId="6" borderId="3" xfId="0" applyFont="1" applyFill="1" applyBorder="1" applyAlignment="1">
      <alignment vertical="center"/>
    </xf>
    <xf numFmtId="0" fontId="35" fillId="6" borderId="3" xfId="0" applyFont="1" applyFill="1" applyBorder="1" applyAlignment="1">
      <alignment vertical="center"/>
    </xf>
    <xf numFmtId="0" fontId="36" fillId="6" borderId="3" xfId="0" applyFont="1" applyFill="1" applyBorder="1" applyAlignment="1">
      <alignment horizontal="center" vertical="center"/>
    </xf>
    <xf numFmtId="0" fontId="35" fillId="0" borderId="3" xfId="32" applyFont="1" applyBorder="1" applyAlignment="1">
      <alignment vertical="center"/>
    </xf>
    <xf numFmtId="0" fontId="36" fillId="0" borderId="3" xfId="0" applyFont="1" applyBorder="1" applyAlignment="1">
      <alignment vertical="center"/>
    </xf>
    <xf numFmtId="0" fontId="36" fillId="0" borderId="3" xfId="32" applyFont="1" applyBorder="1" applyAlignment="1">
      <alignment vertical="center"/>
    </xf>
    <xf numFmtId="0" fontId="236" fillId="5" borderId="4" xfId="53512" applyFont="1" applyFill="1" applyBorder="1" applyAlignment="1">
      <alignment vertical="center"/>
    </xf>
    <xf numFmtId="0" fontId="236" fillId="5" borderId="0" xfId="53512" applyFont="1" applyFill="1" applyAlignment="1">
      <alignment vertical="center"/>
    </xf>
    <xf numFmtId="0" fontId="236" fillId="5" borderId="5" xfId="53512" applyFont="1" applyFill="1" applyBorder="1" applyAlignment="1">
      <alignment vertical="center"/>
    </xf>
    <xf numFmtId="0" fontId="36" fillId="6" borderId="3" xfId="0" applyFont="1" applyFill="1" applyBorder="1" applyAlignment="1">
      <alignment horizontal="left" vertical="center"/>
    </xf>
    <xf numFmtId="0" fontId="36" fillId="0" borderId="3" xfId="0" applyFont="1" applyBorder="1" applyAlignment="1">
      <alignment horizontal="center" vertical="center"/>
    </xf>
    <xf numFmtId="0" fontId="211" fillId="5" borderId="3" xfId="53512" applyFont="1" applyFill="1" applyBorder="1" applyAlignment="1">
      <alignment vertical="center"/>
    </xf>
    <xf numFmtId="0" fontId="217" fillId="5" borderId="3" xfId="53512" applyFont="1" applyFill="1" applyBorder="1" applyAlignment="1">
      <alignment vertical="center"/>
    </xf>
    <xf numFmtId="0" fontId="37" fillId="5" borderId="3" xfId="53512" applyFont="1" applyFill="1" applyBorder="1" applyAlignment="1">
      <alignment vertical="center"/>
    </xf>
    <xf numFmtId="0" fontId="35" fillId="6" borderId="1" xfId="0" applyFont="1" applyFill="1" applyBorder="1" applyAlignment="1">
      <alignment vertical="center"/>
    </xf>
    <xf numFmtId="0" fontId="37" fillId="3" borderId="1" xfId="53515" applyFont="1" applyFill="1" applyBorder="1" applyAlignment="1">
      <alignment vertical="center"/>
    </xf>
    <xf numFmtId="0" fontId="37" fillId="5" borderId="4" xfId="53513" applyNumberFormat="1" applyFont="1" applyFill="1" applyBorder="1" applyAlignment="1">
      <alignment horizontal="left" vertical="center"/>
    </xf>
    <xf numFmtId="0" fontId="36" fillId="0" borderId="4" xfId="0" applyFont="1" applyBorder="1" applyAlignment="1">
      <alignment vertical="center"/>
    </xf>
    <xf numFmtId="0" fontId="36" fillId="0" borderId="4" xfId="0" applyFont="1" applyBorder="1" applyAlignment="1">
      <alignment vertical="center" wrapText="1"/>
    </xf>
    <xf numFmtId="0" fontId="37" fillId="5" borderId="4" xfId="53515" applyFont="1" applyFill="1" applyBorder="1" applyAlignment="1">
      <alignment vertical="center"/>
    </xf>
    <xf numFmtId="0" fontId="211" fillId="4" borderId="66" xfId="0" applyFont="1" applyFill="1" applyBorder="1" applyAlignment="1">
      <alignment vertical="center"/>
    </xf>
    <xf numFmtId="0" fontId="35" fillId="3" borderId="66" xfId="53493" applyFont="1" applyFill="1" applyBorder="1"/>
    <xf numFmtId="166" fontId="34" fillId="3" borderId="66" xfId="0" quotePrefix="1" applyNumberFormat="1" applyFont="1" applyFill="1" applyBorder="1" applyAlignment="1">
      <alignment horizontal="left"/>
    </xf>
    <xf numFmtId="10" fontId="36" fillId="0" borderId="60" xfId="53510" applyNumberFormat="1" applyFont="1" applyFill="1" applyBorder="1" applyAlignment="1">
      <alignment horizontal="center" vertical="center"/>
    </xf>
    <xf numFmtId="0" fontId="36" fillId="0" borderId="1" xfId="0" applyFont="1" applyBorder="1"/>
    <xf numFmtId="222" fontId="220" fillId="5" borderId="0" xfId="7828" applyNumberFormat="1" applyFont="1" applyFill="1" applyAlignment="1">
      <alignment horizontal="center" vertical="center" wrapText="1"/>
    </xf>
    <xf numFmtId="171" fontId="220" fillId="5" borderId="0" xfId="53510" applyNumberFormat="1" applyFont="1" applyFill="1" applyAlignment="1">
      <alignment horizontal="center" vertical="center" wrapText="1"/>
    </xf>
    <xf numFmtId="220" fontId="35" fillId="0" borderId="62" xfId="14" applyNumberFormat="1" applyFont="1" applyBorder="1" applyAlignment="1">
      <alignment horizontal="center" vertical="center"/>
    </xf>
    <xf numFmtId="220" fontId="35" fillId="0" borderId="64" xfId="14" applyNumberFormat="1" applyFont="1" applyBorder="1" applyAlignment="1">
      <alignment horizontal="center" vertical="center"/>
    </xf>
    <xf numFmtId="220" fontId="35" fillId="0" borderId="63" xfId="14" applyNumberFormat="1" applyFont="1" applyBorder="1" applyAlignment="1">
      <alignment horizontal="center" vertical="center"/>
    </xf>
    <xf numFmtId="171" fontId="35" fillId="6" borderId="62" xfId="15" applyNumberFormat="1" applyFont="1" applyFill="1" applyBorder="1" applyAlignment="1">
      <alignment horizontal="center"/>
    </xf>
    <xf numFmtId="171" fontId="35" fillId="6" borderId="63" xfId="15" applyNumberFormat="1" applyFont="1" applyFill="1" applyBorder="1" applyAlignment="1">
      <alignment horizontal="center"/>
    </xf>
    <xf numFmtId="171" fontId="35" fillId="6" borderId="4" xfId="15" applyNumberFormat="1" applyFont="1" applyFill="1" applyBorder="1" applyAlignment="1">
      <alignment horizontal="center" vertical="center"/>
    </xf>
    <xf numFmtId="171" fontId="35" fillId="6" borderId="5" xfId="15" applyNumberFormat="1" applyFont="1" applyFill="1" applyBorder="1" applyAlignment="1">
      <alignment horizontal="center" vertical="center"/>
    </xf>
    <xf numFmtId="171" fontId="36" fillId="6" borderId="4" xfId="15" applyNumberFormat="1" applyFont="1" applyFill="1" applyBorder="1" applyAlignment="1">
      <alignment horizontal="center" vertical="center"/>
    </xf>
    <xf numFmtId="171" fontId="36" fillId="6" borderId="5" xfId="15" applyNumberFormat="1" applyFont="1" applyFill="1" applyBorder="1" applyAlignment="1">
      <alignment horizontal="center" vertical="center"/>
    </xf>
    <xf numFmtId="171" fontId="35" fillId="6" borderId="4" xfId="15" applyNumberFormat="1" applyFont="1" applyFill="1" applyBorder="1" applyAlignment="1">
      <alignment horizontal="center"/>
    </xf>
    <xf numFmtId="171" fontId="35" fillId="6" borderId="5" xfId="15" applyNumberFormat="1" applyFont="1" applyFill="1" applyBorder="1" applyAlignment="1">
      <alignment horizontal="center"/>
    </xf>
    <xf numFmtId="171" fontId="36" fillId="6" borderId="4" xfId="15" applyNumberFormat="1" applyFont="1" applyFill="1" applyBorder="1" applyAlignment="1">
      <alignment horizontal="center"/>
    </xf>
    <xf numFmtId="171" fontId="36" fillId="6" borderId="5" xfId="15" applyNumberFormat="1" applyFont="1" applyFill="1" applyBorder="1" applyAlignment="1">
      <alignment horizontal="center"/>
    </xf>
    <xf numFmtId="171" fontId="35" fillId="6" borderId="66" xfId="15" applyNumberFormat="1" applyFont="1" applyFill="1" applyBorder="1" applyAlignment="1">
      <alignment horizontal="center"/>
    </xf>
    <xf numFmtId="171" fontId="35" fillId="6" borderId="67" xfId="15" applyNumberFormat="1" applyFont="1" applyFill="1" applyBorder="1" applyAlignment="1">
      <alignment horizontal="center"/>
    </xf>
    <xf numFmtId="3" fontId="37" fillId="0" borderId="4" xfId="0" applyNumberFormat="1" applyFont="1" applyBorder="1" applyAlignment="1">
      <alignment horizontal="center"/>
    </xf>
    <xf numFmtId="3" fontId="37" fillId="0" borderId="0" xfId="0" applyNumberFormat="1" applyFont="1" applyAlignment="1">
      <alignment horizontal="center"/>
    </xf>
    <xf numFmtId="0" fontId="217" fillId="0" borderId="8" xfId="0" applyFont="1" applyBorder="1"/>
    <xf numFmtId="171" fontId="35" fillId="0" borderId="4" xfId="19" applyNumberFormat="1" applyFont="1" applyBorder="1" applyAlignment="1">
      <alignment horizontal="center" vertical="center"/>
    </xf>
    <xf numFmtId="166" fontId="34" fillId="3" borderId="1" xfId="0" quotePrefix="1" applyNumberFormat="1" applyFont="1" applyFill="1" applyBorder="1"/>
    <xf numFmtId="178" fontId="34" fillId="3" borderId="4" xfId="13" applyNumberFormat="1" applyFont="1" applyFill="1" applyBorder="1" applyAlignment="1">
      <alignment horizontal="center"/>
    </xf>
    <xf numFmtId="178" fontId="34" fillId="3" borderId="5" xfId="13" applyNumberFormat="1" applyFont="1" applyFill="1" applyBorder="1" applyAlignment="1">
      <alignment horizontal="center"/>
    </xf>
    <xf numFmtId="174" fontId="35" fillId="5" borderId="4" xfId="14" applyFont="1" applyFill="1" applyBorder="1" applyAlignment="1">
      <alignment horizontal="center" vertical="center"/>
    </xf>
    <xf numFmtId="174" fontId="35" fillId="5" borderId="5" xfId="14" applyFont="1" applyFill="1" applyBorder="1" applyAlignment="1">
      <alignment horizontal="center" vertical="center"/>
    </xf>
    <xf numFmtId="171" fontId="35" fillId="5" borderId="62" xfId="15" applyNumberFormat="1" applyFont="1" applyFill="1" applyBorder="1" applyAlignment="1">
      <alignment horizontal="center" vertical="center"/>
    </xf>
    <xf numFmtId="171" fontId="35" fillId="5" borderId="64" xfId="15" applyNumberFormat="1" applyFont="1" applyFill="1" applyBorder="1" applyAlignment="1">
      <alignment horizontal="center" vertical="center"/>
    </xf>
    <xf numFmtId="174" fontId="35" fillId="5" borderId="62" xfId="14" applyFont="1" applyFill="1" applyBorder="1" applyAlignment="1">
      <alignment horizontal="center" vertical="center"/>
    </xf>
    <xf numFmtId="174" fontId="35" fillId="5" borderId="63" xfId="14" applyFont="1" applyFill="1" applyBorder="1" applyAlignment="1">
      <alignment horizontal="center" vertical="center"/>
    </xf>
    <xf numFmtId="171" fontId="35" fillId="0" borderId="4" xfId="15" applyNumberFormat="1" applyFont="1" applyBorder="1" applyAlignment="1">
      <alignment horizontal="center" vertical="center"/>
    </xf>
    <xf numFmtId="220" fontId="35" fillId="0" borderId="62" xfId="14" applyNumberFormat="1" applyFont="1" applyBorder="1" applyAlignment="1">
      <alignment horizontal="center"/>
    </xf>
    <xf numFmtId="220" fontId="35" fillId="0" borderId="64" xfId="14" applyNumberFormat="1" applyFont="1" applyBorder="1" applyAlignment="1">
      <alignment horizontal="center"/>
    </xf>
    <xf numFmtId="220" fontId="35" fillId="0" borderId="4" xfId="14" applyNumberFormat="1" applyFont="1" applyBorder="1" applyAlignment="1">
      <alignment horizontal="center"/>
    </xf>
    <xf numFmtId="220" fontId="35" fillId="0" borderId="0" xfId="14" applyNumberFormat="1" applyFont="1" applyAlignment="1">
      <alignment horizontal="center"/>
    </xf>
    <xf numFmtId="173" fontId="36" fillId="0" borderId="4" xfId="14" applyNumberFormat="1" applyFont="1" applyBorder="1" applyAlignment="1">
      <alignment horizontal="center" vertical="center"/>
    </xf>
    <xf numFmtId="173" fontId="36" fillId="0" borderId="0" xfId="14" applyNumberFormat="1" applyFont="1" applyAlignment="1">
      <alignment horizontal="center" vertical="center"/>
    </xf>
    <xf numFmtId="171" fontId="36" fillId="0" borderId="5" xfId="15" applyNumberFormat="1" applyFont="1" applyBorder="1" applyAlignment="1">
      <alignment horizontal="center" vertical="center"/>
    </xf>
    <xf numFmtId="173" fontId="35" fillId="0" borderId="4" xfId="14" applyNumberFormat="1" applyFont="1" applyBorder="1" applyAlignment="1">
      <alignment horizontal="center" vertical="center"/>
    </xf>
    <xf numFmtId="173" fontId="35" fillId="0" borderId="0" xfId="14" applyNumberFormat="1" applyFont="1" applyAlignment="1">
      <alignment horizontal="center" vertical="center"/>
    </xf>
    <xf numFmtId="171" fontId="35" fillId="0" borderId="5" xfId="15" applyNumberFormat="1" applyFont="1" applyBorder="1" applyAlignment="1">
      <alignment horizontal="center" vertical="center"/>
    </xf>
    <xf numFmtId="10" fontId="35" fillId="0" borderId="4" xfId="15" applyNumberFormat="1" applyFont="1" applyBorder="1" applyAlignment="1">
      <alignment horizontal="center" vertical="center"/>
    </xf>
    <xf numFmtId="10" fontId="35" fillId="0" borderId="0" xfId="15" applyNumberFormat="1" applyFont="1" applyAlignment="1">
      <alignment horizontal="center" vertical="center"/>
    </xf>
    <xf numFmtId="10" fontId="36" fillId="0" borderId="4" xfId="15" applyNumberFormat="1" applyFont="1" applyBorder="1" applyAlignment="1">
      <alignment horizontal="center" vertical="center"/>
    </xf>
    <xf numFmtId="10" fontId="36" fillId="0" borderId="0" xfId="15" applyNumberFormat="1" applyFont="1" applyAlignment="1">
      <alignment horizontal="center" vertical="center"/>
    </xf>
    <xf numFmtId="171" fontId="36" fillId="0" borderId="4" xfId="15" applyNumberFormat="1" applyFont="1" applyBorder="1" applyAlignment="1">
      <alignment horizontal="center" vertical="center"/>
    </xf>
    <xf numFmtId="10" fontId="36" fillId="0" borderId="68" xfId="15" applyNumberFormat="1" applyFont="1" applyBorder="1" applyAlignment="1">
      <alignment horizontal="center" vertical="center"/>
    </xf>
    <xf numFmtId="10" fontId="36" fillId="0" borderId="13" xfId="15" applyNumberFormat="1" applyFont="1" applyBorder="1" applyAlignment="1">
      <alignment horizontal="center" vertical="center"/>
    </xf>
    <xf numFmtId="10" fontId="36" fillId="0" borderId="60" xfId="15" applyNumberFormat="1" applyFont="1" applyBorder="1" applyAlignment="1">
      <alignment horizontal="center" vertical="center"/>
    </xf>
    <xf numFmtId="171" fontId="36" fillId="0" borderId="66" xfId="15" applyNumberFormat="1" applyFont="1" applyBorder="1" applyAlignment="1">
      <alignment horizontal="center" vertical="center"/>
    </xf>
    <xf numFmtId="0" fontId="34" fillId="3" borderId="1" xfId="0" quotePrefix="1" applyFont="1" applyFill="1" applyBorder="1"/>
    <xf numFmtId="0" fontId="34" fillId="3" borderId="66" xfId="53" quotePrefix="1" applyFont="1" applyFill="1" applyBorder="1" applyAlignment="1">
      <alignment vertical="center"/>
    </xf>
    <xf numFmtId="49" fontId="34" fillId="3" borderId="66" xfId="0" quotePrefix="1" applyNumberFormat="1" applyFont="1" applyFill="1" applyBorder="1" applyAlignment="1">
      <alignment vertical="top"/>
    </xf>
    <xf numFmtId="0" fontId="34" fillId="3" borderId="66" xfId="0" quotePrefix="1" applyFont="1" applyFill="1" applyBorder="1" applyAlignment="1">
      <alignment vertical="top"/>
    </xf>
    <xf numFmtId="220" fontId="35" fillId="0" borderId="62" xfId="5" applyNumberFormat="1" applyFont="1" applyBorder="1" applyAlignment="1">
      <alignment horizontal="center" vertical="center"/>
    </xf>
    <xf numFmtId="220" fontId="35" fillId="0" borderId="64" xfId="5" applyNumberFormat="1" applyFont="1" applyBorder="1" applyAlignment="1">
      <alignment horizontal="center" vertical="center"/>
    </xf>
    <xf numFmtId="171" fontId="35" fillId="0" borderId="62" xfId="53521" applyNumberFormat="1" applyFont="1" applyBorder="1" applyAlignment="1">
      <alignment horizontal="center" vertical="center"/>
    </xf>
    <xf numFmtId="171" fontId="35" fillId="0" borderId="63" xfId="53521" applyNumberFormat="1" applyFont="1" applyBorder="1" applyAlignment="1">
      <alignment horizontal="center" vertical="center"/>
    </xf>
    <xf numFmtId="220" fontId="35" fillId="0" borderId="4" xfId="5" applyNumberFormat="1" applyFont="1" applyBorder="1" applyAlignment="1">
      <alignment horizontal="center" vertical="center"/>
    </xf>
    <xf numFmtId="220" fontId="35" fillId="0" borderId="0" xfId="5" applyNumberFormat="1" applyFont="1" applyAlignment="1">
      <alignment horizontal="center" vertical="center"/>
    </xf>
    <xf numFmtId="171" fontId="35" fillId="0" borderId="4" xfId="53521" applyNumberFormat="1" applyFont="1" applyBorder="1" applyAlignment="1">
      <alignment horizontal="center" vertical="center"/>
    </xf>
    <xf numFmtId="171" fontId="35" fillId="0" borderId="5" xfId="53521" applyNumberFormat="1" applyFont="1" applyBorder="1" applyAlignment="1">
      <alignment horizontal="center" vertical="center"/>
    </xf>
    <xf numFmtId="220" fontId="36" fillId="0" borderId="8" xfId="5" applyNumberFormat="1" applyFont="1" applyBorder="1" applyAlignment="1">
      <alignment horizontal="center" vertical="center"/>
    </xf>
    <xf numFmtId="220" fontId="36" fillId="0" borderId="7" xfId="5" applyNumberFormat="1" applyFont="1" applyBorder="1" applyAlignment="1">
      <alignment horizontal="center" vertical="center"/>
    </xf>
    <xf numFmtId="171" fontId="36" fillId="0" borderId="8" xfId="53521" applyNumberFormat="1" applyFont="1" applyBorder="1" applyAlignment="1">
      <alignment horizontal="center" vertical="center"/>
    </xf>
    <xf numFmtId="171" fontId="36" fillId="0" borderId="9" xfId="53521" applyNumberFormat="1" applyFont="1" applyBorder="1" applyAlignment="1">
      <alignment horizontal="center" vertical="center"/>
    </xf>
    <xf numFmtId="221" fontId="35" fillId="0" borderId="62" xfId="5" applyNumberFormat="1" applyFont="1" applyBorder="1" applyAlignment="1">
      <alignment horizontal="center" vertical="center"/>
    </xf>
    <xf numFmtId="221" fontId="35" fillId="0" borderId="64" xfId="5" applyNumberFormat="1" applyFont="1" applyBorder="1" applyAlignment="1">
      <alignment horizontal="center" vertical="center"/>
    </xf>
    <xf numFmtId="221" fontId="35" fillId="0" borderId="4" xfId="5" applyNumberFormat="1" applyFont="1" applyBorder="1" applyAlignment="1">
      <alignment horizontal="center" vertical="center"/>
    </xf>
    <xf numFmtId="221" fontId="35" fillId="0" borderId="0" xfId="5" applyNumberFormat="1" applyFont="1" applyAlignment="1">
      <alignment horizontal="center" vertical="center"/>
    </xf>
    <xf numFmtId="221" fontId="36" fillId="0" borderId="66" xfId="5" applyNumberFormat="1" applyFont="1" applyBorder="1" applyAlignment="1">
      <alignment horizontal="center" vertical="center"/>
    </xf>
    <xf numFmtId="221" fontId="36" fillId="0" borderId="60" xfId="5" applyNumberFormat="1" applyFont="1" applyBorder="1" applyAlignment="1">
      <alignment horizontal="center" vertical="center"/>
    </xf>
    <xf numFmtId="171" fontId="36" fillId="0" borderId="8" xfId="53510" applyNumberFormat="1" applyFont="1" applyBorder="1" applyAlignment="1">
      <alignment horizontal="center" vertical="center"/>
    </xf>
    <xf numFmtId="3" fontId="35" fillId="0" borderId="62" xfId="53493" applyNumberFormat="1" applyFont="1" applyBorder="1" applyAlignment="1">
      <alignment horizontal="center"/>
    </xf>
    <xf numFmtId="171" fontId="35" fillId="0" borderId="62" xfId="53496" applyNumberFormat="1" applyFont="1" applyBorder="1" applyAlignment="1">
      <alignment horizontal="center"/>
    </xf>
    <xf numFmtId="171" fontId="35" fillId="0" borderId="63" xfId="53496" applyNumberFormat="1" applyFont="1" applyBorder="1" applyAlignment="1">
      <alignment horizontal="center"/>
    </xf>
    <xf numFmtId="3" fontId="35" fillId="0" borderId="4" xfId="53493" applyNumberFormat="1" applyFont="1" applyBorder="1" applyAlignment="1">
      <alignment horizontal="center"/>
    </xf>
    <xf numFmtId="171" fontId="35" fillId="0" borderId="4" xfId="53496" applyNumberFormat="1" applyFont="1" applyBorder="1" applyAlignment="1">
      <alignment horizontal="center"/>
    </xf>
    <xf numFmtId="171" fontId="35" fillId="0" borderId="5" xfId="53496" applyNumberFormat="1" applyFont="1" applyBorder="1" applyAlignment="1">
      <alignment horizontal="center"/>
    </xf>
    <xf numFmtId="3" fontId="35" fillId="0" borderId="66" xfId="53493" applyNumberFormat="1" applyFont="1" applyBorder="1" applyAlignment="1">
      <alignment horizontal="center"/>
    </xf>
    <xf numFmtId="3" fontId="35" fillId="0" borderId="60" xfId="53493" applyNumberFormat="1" applyFont="1" applyBorder="1" applyAlignment="1">
      <alignment horizontal="center"/>
    </xf>
    <xf numFmtId="171" fontId="35" fillId="0" borderId="66" xfId="53496" applyNumberFormat="1" applyFont="1" applyBorder="1" applyAlignment="1">
      <alignment horizontal="center"/>
    </xf>
    <xf numFmtId="171" fontId="35" fillId="0" borderId="67" xfId="53496" applyNumberFormat="1" applyFont="1" applyBorder="1" applyAlignment="1">
      <alignment horizontal="center"/>
    </xf>
    <xf numFmtId="171" fontId="36" fillId="0" borderId="8" xfId="53496" applyNumberFormat="1" applyFont="1" applyBorder="1" applyAlignment="1">
      <alignment horizontal="center" vertical="center"/>
    </xf>
    <xf numFmtId="171" fontId="36" fillId="0" borderId="9" xfId="53496" applyNumberFormat="1" applyFont="1" applyBorder="1" applyAlignment="1">
      <alignment horizontal="center" vertical="center"/>
    </xf>
    <xf numFmtId="220" fontId="35" fillId="0" borderId="63" xfId="5" applyNumberFormat="1" applyFont="1" applyBorder="1" applyAlignment="1">
      <alignment horizontal="center" vertical="center"/>
    </xf>
    <xf numFmtId="220" fontId="36" fillId="0" borderId="9" xfId="5" applyNumberFormat="1" applyFont="1" applyBorder="1" applyAlignment="1">
      <alignment horizontal="center" vertical="center"/>
    </xf>
    <xf numFmtId="0" fontId="34" fillId="3" borderId="1" xfId="0" quotePrefix="1" applyFont="1" applyFill="1" applyBorder="1" applyAlignment="1">
      <alignment horizontal="left"/>
    </xf>
    <xf numFmtId="1" fontId="34" fillId="3" borderId="66" xfId="14" applyNumberFormat="1" applyFont="1" applyFill="1" applyBorder="1" applyAlignment="1">
      <alignment horizontal="center" vertical="center"/>
    </xf>
    <xf numFmtId="1" fontId="34" fillId="3" borderId="2" xfId="14" applyNumberFormat="1" applyFont="1" applyFill="1" applyBorder="1" applyAlignment="1">
      <alignment horizontal="center" vertical="center"/>
    </xf>
    <xf numFmtId="14" fontId="34" fillId="3" borderId="66" xfId="37" applyNumberFormat="1" applyFont="1" applyFill="1" applyBorder="1" applyAlignment="1">
      <alignment horizontal="center"/>
    </xf>
    <xf numFmtId="0" fontId="35" fillId="0" borderId="3" xfId="0" applyFont="1" applyBorder="1" applyAlignment="1">
      <alignment horizontal="left" vertical="center" indent="1"/>
    </xf>
    <xf numFmtId="0" fontId="35" fillId="0" borderId="3" xfId="0" applyFont="1" applyBorder="1" applyAlignment="1">
      <alignment horizontal="left" vertical="center" wrapText="1" indent="1"/>
    </xf>
    <xf numFmtId="0" fontId="37" fillId="0" borderId="3" xfId="0" applyFont="1" applyBorder="1" applyAlignment="1">
      <alignment horizontal="left" wrapText="1" indent="2"/>
    </xf>
    <xf numFmtId="0" fontId="37" fillId="0" borderId="3" xfId="0" applyFont="1" applyBorder="1" applyAlignment="1">
      <alignment horizontal="left" indent="2"/>
    </xf>
    <xf numFmtId="0" fontId="36" fillId="0" borderId="3" xfId="0" applyFont="1" applyBorder="1" applyAlignment="1">
      <alignment horizontal="left" vertical="center"/>
    </xf>
    <xf numFmtId="0" fontId="36" fillId="0" borderId="3" xfId="0" applyFont="1" applyBorder="1" applyAlignment="1">
      <alignment horizontal="left" vertical="center" indent="1"/>
    </xf>
    <xf numFmtId="0" fontId="36" fillId="0" borderId="69" xfId="0" applyFont="1" applyBorder="1" applyAlignment="1">
      <alignment horizontal="left" vertical="center" indent="1"/>
    </xf>
    <xf numFmtId="0" fontId="36" fillId="0" borderId="1" xfId="0" applyFont="1" applyBorder="1" applyAlignment="1">
      <alignment horizontal="left" vertical="center" indent="1"/>
    </xf>
    <xf numFmtId="14" fontId="223" fillId="3" borderId="0" xfId="38" applyNumberFormat="1" applyFont="1" applyFill="1" applyAlignment="1">
      <alignment horizontal="center" vertical="center" wrapText="1"/>
    </xf>
    <xf numFmtId="14" fontId="223" fillId="3" borderId="5" xfId="38" applyNumberFormat="1" applyFont="1" applyFill="1" applyBorder="1" applyAlignment="1">
      <alignment horizontal="center" vertical="center" wrapText="1"/>
    </xf>
    <xf numFmtId="0" fontId="34" fillId="3" borderId="60" xfId="0" quotePrefix="1" applyFont="1" applyFill="1" applyBorder="1" applyAlignment="1">
      <alignment horizontal="center" vertical="center"/>
    </xf>
    <xf numFmtId="1" fontId="241" fillId="4" borderId="67" xfId="53506" quotePrefix="1" applyNumberFormat="1" applyFont="1" applyFill="1" applyBorder="1" applyAlignment="1">
      <alignment horizontal="center" vertical="center"/>
    </xf>
    <xf numFmtId="1" fontId="241" fillId="4" borderId="66" xfId="53506" quotePrefix="1" applyNumberFormat="1" applyFont="1" applyFill="1" applyBorder="1" applyAlignment="1">
      <alignment horizontal="center" vertical="center"/>
    </xf>
    <xf numFmtId="1" fontId="241" fillId="4" borderId="60" xfId="53506" quotePrefix="1" applyNumberFormat="1" applyFont="1" applyFill="1" applyBorder="1" applyAlignment="1">
      <alignment horizontal="center" vertical="center"/>
    </xf>
    <xf numFmtId="1" fontId="34" fillId="3" borderId="0" xfId="14" quotePrefix="1" applyNumberFormat="1" applyFont="1" applyFill="1" applyBorder="1" applyAlignment="1">
      <alignment horizontal="center" vertical="center"/>
    </xf>
    <xf numFmtId="0" fontId="34" fillId="3" borderId="0" xfId="0" quotePrefix="1" applyFont="1" applyFill="1" applyAlignment="1">
      <alignment horizontal="center" vertical="center"/>
    </xf>
    <xf numFmtId="0" fontId="34" fillId="3" borderId="60" xfId="0" applyFont="1" applyFill="1" applyBorder="1" applyAlignment="1">
      <alignment horizontal="center" vertical="center"/>
    </xf>
    <xf numFmtId="220" fontId="37" fillId="0" borderId="64" xfId="0" applyNumberFormat="1" applyFont="1" applyBorder="1" applyAlignment="1">
      <alignment horizontal="center"/>
    </xf>
    <xf numFmtId="220" fontId="37" fillId="0" borderId="0" xfId="0" applyNumberFormat="1" applyFont="1" applyAlignment="1">
      <alignment horizontal="center"/>
    </xf>
    <xf numFmtId="173" fontId="36" fillId="0" borderId="0" xfId="14" applyNumberFormat="1" applyFont="1" applyBorder="1" applyAlignment="1">
      <alignment horizontal="center" vertical="center"/>
    </xf>
    <xf numFmtId="220" fontId="35" fillId="0" borderId="0" xfId="14" applyNumberFormat="1" applyFont="1" applyBorder="1" applyAlignment="1">
      <alignment horizontal="center"/>
    </xf>
    <xf numFmtId="173" fontId="35" fillId="0" borderId="0" xfId="14" applyNumberFormat="1" applyFont="1" applyBorder="1" applyAlignment="1">
      <alignment horizontal="center" vertical="center"/>
    </xf>
    <xf numFmtId="14" fontId="34" fillId="3" borderId="67" xfId="37" applyNumberFormat="1" applyFont="1" applyFill="1" applyBorder="1" applyAlignment="1">
      <alignment horizontal="center"/>
    </xf>
    <xf numFmtId="171" fontId="36" fillId="0" borderId="67" xfId="15" applyNumberFormat="1" applyFont="1" applyBorder="1" applyAlignment="1">
      <alignment horizontal="center" vertical="center"/>
    </xf>
    <xf numFmtId="0" fontId="34" fillId="3" borderId="60" xfId="53493" applyFont="1" applyFill="1" applyBorder="1" applyAlignment="1">
      <alignment horizontal="center" vertical="center"/>
    </xf>
    <xf numFmtId="10" fontId="35" fillId="0" borderId="4" xfId="47" applyNumberFormat="1" applyFont="1" applyBorder="1" applyAlignment="1">
      <alignment horizontal="center"/>
    </xf>
    <xf numFmtId="10" fontId="35" fillId="0" borderId="0" xfId="47" applyNumberFormat="1" applyFont="1" applyAlignment="1">
      <alignment horizontal="center"/>
    </xf>
    <xf numFmtId="10" fontId="35" fillId="0" borderId="5" xfId="47" applyNumberFormat="1" applyFont="1" applyBorder="1" applyAlignment="1">
      <alignment horizontal="center"/>
    </xf>
    <xf numFmtId="0" fontId="223" fillId="3" borderId="5" xfId="37" applyFont="1" applyFill="1" applyBorder="1" applyAlignment="1">
      <alignment horizontal="center" vertical="center"/>
    </xf>
    <xf numFmtId="0" fontId="35" fillId="0" borderId="63" xfId="0" applyFont="1" applyBorder="1"/>
    <xf numFmtId="171" fontId="35" fillId="0" borderId="4" xfId="53510" applyNumberFormat="1" applyFont="1" applyBorder="1" applyAlignment="1">
      <alignment horizontal="center"/>
    </xf>
    <xf numFmtId="171" fontId="35" fillId="0" borderId="5" xfId="53510" applyNumberFormat="1" applyFont="1" applyBorder="1" applyAlignment="1">
      <alignment horizontal="center"/>
    </xf>
    <xf numFmtId="171" fontId="35" fillId="0" borderId="4" xfId="53510" applyNumberFormat="1" applyFont="1" applyFill="1" applyBorder="1" applyAlignment="1">
      <alignment horizontal="center"/>
    </xf>
    <xf numFmtId="171" fontId="35" fillId="0" borderId="5" xfId="53510" applyNumberFormat="1" applyFont="1" applyFill="1" applyBorder="1" applyAlignment="1">
      <alignment horizontal="center"/>
    </xf>
    <xf numFmtId="10" fontId="35" fillId="0" borderId="4" xfId="53510" applyNumberFormat="1" applyFont="1" applyBorder="1" applyAlignment="1">
      <alignment horizontal="center"/>
    </xf>
    <xf numFmtId="10" fontId="35" fillId="0" borderId="5" xfId="53510" applyNumberFormat="1" applyFont="1" applyBorder="1" applyAlignment="1">
      <alignment horizontal="center"/>
    </xf>
    <xf numFmtId="171" fontId="35" fillId="0" borderId="66" xfId="53510" applyNumberFormat="1" applyFont="1" applyBorder="1" applyAlignment="1">
      <alignment horizontal="center"/>
    </xf>
    <xf numFmtId="171" fontId="35" fillId="0" borderId="67" xfId="53510" applyNumberFormat="1" applyFont="1" applyBorder="1" applyAlignment="1">
      <alignment horizontal="center"/>
    </xf>
    <xf numFmtId="1" fontId="223" fillId="3" borderId="0" xfId="37" quotePrefix="1" applyNumberFormat="1" applyFont="1" applyFill="1" applyAlignment="1">
      <alignment horizontal="center" vertical="center"/>
    </xf>
    <xf numFmtId="10" fontId="20" fillId="0" borderId="0" xfId="0" applyNumberFormat="1" applyFont="1"/>
    <xf numFmtId="171" fontId="35" fillId="0" borderId="4" xfId="25" applyNumberFormat="1" applyFont="1" applyBorder="1" applyAlignment="1">
      <alignment horizontal="center"/>
    </xf>
    <xf numFmtId="171" fontId="35" fillId="0" borderId="0" xfId="25" applyNumberFormat="1" applyFont="1" applyBorder="1" applyAlignment="1">
      <alignment horizontal="center"/>
    </xf>
    <xf numFmtId="171" fontId="35" fillId="0" borderId="5" xfId="25" applyNumberFormat="1" applyFont="1" applyBorder="1" applyAlignment="1">
      <alignment horizontal="center"/>
    </xf>
    <xf numFmtId="171" fontId="35" fillId="0" borderId="66" xfId="25" applyNumberFormat="1" applyFont="1" applyBorder="1" applyAlignment="1">
      <alignment horizontal="center"/>
    </xf>
    <xf numFmtId="171" fontId="35" fillId="0" borderId="2" xfId="25" applyNumberFormat="1" applyFont="1" applyBorder="1" applyAlignment="1">
      <alignment horizontal="center"/>
    </xf>
    <xf numFmtId="171" fontId="35" fillId="0" borderId="67" xfId="25" applyNumberFormat="1" applyFont="1" applyBorder="1" applyAlignment="1">
      <alignment horizontal="center"/>
    </xf>
    <xf numFmtId="0" fontId="223" fillId="123" borderId="6" xfId="0" applyFont="1" applyFill="1" applyBorder="1" applyAlignment="1">
      <alignment horizontal="center" vertical="center" wrapText="1"/>
    </xf>
    <xf numFmtId="0" fontId="223" fillId="123" borderId="9" xfId="0" applyFont="1" applyFill="1" applyBorder="1" applyAlignment="1">
      <alignment horizontal="center" vertical="center" wrapText="1"/>
    </xf>
    <xf numFmtId="0" fontId="223" fillId="123" borderId="9" xfId="0" applyFont="1" applyFill="1" applyBorder="1" applyAlignment="1">
      <alignment horizontal="center" vertical="center"/>
    </xf>
    <xf numFmtId="0" fontId="210" fillId="0" borderId="8" xfId="0" applyFont="1" applyBorder="1" applyAlignment="1">
      <alignment vertical="center" wrapText="1"/>
    </xf>
    <xf numFmtId="0" fontId="210" fillId="0" borderId="7" xfId="0" applyFont="1" applyBorder="1" applyAlignment="1">
      <alignment vertical="center" wrapText="1"/>
    </xf>
    <xf numFmtId="0" fontId="210" fillId="0" borderId="9" xfId="0" applyFont="1" applyBorder="1" applyAlignment="1">
      <alignment vertical="center" wrapText="1"/>
    </xf>
    <xf numFmtId="0" fontId="206" fillId="0" borderId="1" xfId="0" applyFont="1" applyBorder="1" applyAlignment="1">
      <alignment vertical="center" wrapText="1"/>
    </xf>
    <xf numFmtId="0" fontId="206" fillId="0" borderId="67" xfId="0" applyFont="1" applyBorder="1" applyAlignment="1">
      <alignment horizontal="center" vertical="center" wrapText="1"/>
    </xf>
    <xf numFmtId="0" fontId="35" fillId="0" borderId="67" xfId="0" applyFont="1" applyBorder="1" applyAlignment="1">
      <alignment horizontal="center" vertical="center"/>
    </xf>
    <xf numFmtId="0" fontId="35" fillId="0" borderId="67" xfId="0" applyFont="1" applyBorder="1" applyAlignment="1">
      <alignment horizontal="center" vertical="center" wrapText="1"/>
    </xf>
    <xf numFmtId="0" fontId="210" fillId="0" borderId="7" xfId="0" applyFont="1" applyBorder="1" applyAlignment="1">
      <alignment vertical="center"/>
    </xf>
    <xf numFmtId="0" fontId="210" fillId="0" borderId="9" xfId="0" applyFont="1" applyBorder="1" applyAlignment="1">
      <alignment vertical="center"/>
    </xf>
    <xf numFmtId="0" fontId="35" fillId="0" borderId="1" xfId="0" applyFont="1" applyBorder="1" applyAlignment="1">
      <alignment vertical="center" wrapText="1"/>
    </xf>
    <xf numFmtId="3" fontId="35" fillId="0" borderId="67" xfId="0" applyNumberFormat="1" applyFont="1" applyBorder="1" applyAlignment="1">
      <alignment horizontal="center" vertical="center" wrapText="1"/>
    </xf>
    <xf numFmtId="0" fontId="206" fillId="0" borderId="67" xfId="0" applyFont="1" applyBorder="1" applyAlignment="1">
      <alignment horizontal="center" vertical="center"/>
    </xf>
    <xf numFmtId="0" fontId="208" fillId="0" borderId="0" xfId="0" applyFont="1"/>
    <xf numFmtId="0" fontId="250" fillId="3" borderId="62" xfId="0" applyFont="1" applyFill="1" applyBorder="1" applyAlignment="1">
      <alignment vertical="center" wrapText="1"/>
    </xf>
    <xf numFmtId="49" fontId="250" fillId="3" borderId="66" xfId="0" applyNumberFormat="1" applyFont="1" applyFill="1" applyBorder="1" applyAlignment="1">
      <alignment horizontal="left" vertical="center" wrapText="1"/>
    </xf>
    <xf numFmtId="0" fontId="250" fillId="3" borderId="66" xfId="0" applyFont="1" applyFill="1" applyBorder="1" applyAlignment="1">
      <alignment horizontal="center" vertical="center" wrapText="1"/>
    </xf>
    <xf numFmtId="0" fontId="250" fillId="3" borderId="67" xfId="0" applyFont="1" applyFill="1" applyBorder="1" applyAlignment="1">
      <alignment horizontal="center" vertical="center" wrapText="1"/>
    </xf>
    <xf numFmtId="49" fontId="245" fillId="0" borderId="65" xfId="0" applyNumberFormat="1" applyFont="1" applyBorder="1" applyAlignment="1">
      <alignment horizontal="left" vertical="center" wrapText="1"/>
    </xf>
    <xf numFmtId="175" fontId="245" fillId="5" borderId="0" xfId="53506" applyNumberFormat="1" applyFont="1" applyFill="1" applyAlignment="1">
      <alignment vertical="center"/>
    </xf>
    <xf numFmtId="171" fontId="245" fillId="5" borderId="4" xfId="53496" applyNumberFormat="1" applyFont="1" applyFill="1" applyBorder="1" applyAlignment="1">
      <alignment horizontal="center" vertical="center"/>
    </xf>
    <xf numFmtId="171" fontId="245" fillId="5" borderId="5" xfId="53496" applyNumberFormat="1" applyFont="1" applyFill="1" applyBorder="1" applyAlignment="1">
      <alignment horizontal="center" vertical="center"/>
    </xf>
    <xf numFmtId="49" fontId="245" fillId="0" borderId="3" xfId="0" applyNumberFormat="1" applyFont="1" applyBorder="1" applyAlignment="1">
      <alignment horizontal="left" vertical="center" wrapText="1"/>
    </xf>
    <xf numFmtId="175" fontId="245" fillId="0" borderId="0" xfId="53506" applyNumberFormat="1" applyFont="1"/>
    <xf numFmtId="49" fontId="246" fillId="0" borderId="6" xfId="0" applyNumberFormat="1" applyFont="1" applyBorder="1" applyAlignment="1">
      <alignment horizontal="left" vertical="center" wrapText="1"/>
    </xf>
    <xf numFmtId="175" fontId="246" fillId="0" borderId="7" xfId="53506" applyNumberFormat="1" applyFont="1" applyBorder="1"/>
    <xf numFmtId="171" fontId="246" fillId="5" borderId="8" xfId="53496" applyNumberFormat="1" applyFont="1" applyFill="1" applyBorder="1" applyAlignment="1">
      <alignment horizontal="center" vertical="center"/>
    </xf>
    <xf numFmtId="171" fontId="246" fillId="5" borderId="9" xfId="53496" applyNumberFormat="1" applyFont="1" applyFill="1" applyBorder="1" applyAlignment="1">
      <alignment horizontal="center" vertical="center"/>
    </xf>
    <xf numFmtId="0" fontId="36" fillId="0" borderId="6" xfId="13" applyFont="1" applyBorder="1" applyAlignment="1">
      <alignment vertical="center"/>
    </xf>
    <xf numFmtId="0" fontId="36" fillId="0" borderId="4" xfId="0" applyFont="1" applyBorder="1" applyAlignment="1">
      <alignment horizontal="left" wrapText="1" indent="1"/>
    </xf>
    <xf numFmtId="171" fontId="206" fillId="0" borderId="5" xfId="0" applyNumberFormat="1" applyFont="1" applyBorder="1" applyAlignment="1">
      <alignment horizontal="center" vertical="center"/>
    </xf>
    <xf numFmtId="9" fontId="206" fillId="0" borderId="5" xfId="0" applyNumberFormat="1" applyFont="1" applyBorder="1" applyAlignment="1">
      <alignment horizontal="center" vertical="center"/>
    </xf>
    <xf numFmtId="171" fontId="217" fillId="0" borderId="60" xfId="53496" applyNumberFormat="1" applyFont="1" applyBorder="1" applyAlignment="1">
      <alignment horizontal="center" wrapText="1"/>
    </xf>
    <xf numFmtId="171" fontId="36" fillId="0" borderId="66" xfId="19" applyNumberFormat="1" applyFont="1" applyBorder="1" applyAlignment="1">
      <alignment horizontal="center"/>
    </xf>
    <xf numFmtId="171" fontId="36" fillId="0" borderId="67" xfId="19" applyNumberFormat="1" applyFont="1" applyBorder="1" applyAlignment="1">
      <alignment horizontal="center"/>
    </xf>
    <xf numFmtId="171" fontId="35" fillId="0" borderId="8" xfId="48867" applyNumberFormat="1" applyFont="1" applyBorder="1" applyAlignment="1">
      <alignment horizontal="center" vertical="center"/>
    </xf>
    <xf numFmtId="171" fontId="35" fillId="0" borderId="9" xfId="48867" applyNumberFormat="1" applyFont="1" applyBorder="1" applyAlignment="1">
      <alignment horizontal="center" vertical="center"/>
    </xf>
    <xf numFmtId="171" fontId="36" fillId="0" borderId="62" xfId="15" quotePrefix="1" applyNumberFormat="1" applyFont="1" applyBorder="1" applyAlignment="1">
      <alignment horizontal="center"/>
    </xf>
    <xf numFmtId="171" fontId="36" fillId="0" borderId="63" xfId="15" quotePrefix="1" applyNumberFormat="1" applyFont="1" applyBorder="1" applyAlignment="1">
      <alignment horizontal="center"/>
    </xf>
    <xf numFmtId="171" fontId="36" fillId="0" borderId="4" xfId="15" quotePrefix="1" applyNumberFormat="1" applyFont="1" applyBorder="1" applyAlignment="1">
      <alignment horizontal="center"/>
    </xf>
    <xf numFmtId="171" fontId="36" fillId="0" borderId="5" xfId="15" quotePrefix="1" applyNumberFormat="1" applyFont="1" applyBorder="1" applyAlignment="1">
      <alignment horizontal="center"/>
    </xf>
    <xf numFmtId="171" fontId="36" fillId="0" borderId="66" xfId="15" quotePrefix="1" applyNumberFormat="1" applyFont="1" applyBorder="1" applyAlignment="1">
      <alignment horizontal="center"/>
    </xf>
    <xf numFmtId="171" fontId="36" fillId="0" borderId="67" xfId="15" quotePrefix="1" applyNumberFormat="1" applyFont="1" applyBorder="1" applyAlignment="1">
      <alignment horizontal="center"/>
    </xf>
    <xf numFmtId="171" fontId="36" fillId="0" borderId="4" xfId="15" applyNumberFormat="1" applyFont="1" applyBorder="1" applyAlignment="1">
      <alignment horizontal="center"/>
    </xf>
    <xf numFmtId="171" fontId="36" fillId="0" borderId="5" xfId="15" applyNumberFormat="1" applyFont="1" applyBorder="1" applyAlignment="1">
      <alignment horizontal="center"/>
    </xf>
    <xf numFmtId="171" fontId="36" fillId="0" borderId="62" xfId="15" applyNumberFormat="1" applyFont="1" applyBorder="1" applyAlignment="1">
      <alignment horizontal="center" vertical="center"/>
    </xf>
    <xf numFmtId="171" fontId="36" fillId="0" borderId="63" xfId="15" applyNumberFormat="1" applyFont="1" applyBorder="1" applyAlignment="1">
      <alignment horizontal="center" vertical="center"/>
    </xf>
    <xf numFmtId="171" fontId="217" fillId="0" borderId="67" xfId="53510" applyNumberFormat="1" applyFont="1" applyBorder="1" applyAlignment="1">
      <alignment horizontal="center" vertical="center"/>
    </xf>
    <xf numFmtId="0" fontId="239" fillId="0" borderId="0" xfId="0" applyFont="1" applyAlignment="1">
      <alignment horizontal="left" vertical="center" readingOrder="1"/>
    </xf>
    <xf numFmtId="171" fontId="35" fillId="5" borderId="62" xfId="32495" applyNumberFormat="1" applyFont="1" applyFill="1" applyBorder="1" applyAlignment="1">
      <alignment horizontal="center"/>
    </xf>
    <xf numFmtId="171" fontId="35" fillId="5" borderId="64" xfId="32495" applyNumberFormat="1" applyFont="1" applyFill="1" applyBorder="1" applyAlignment="1">
      <alignment horizontal="center"/>
    </xf>
    <xf numFmtId="171" fontId="35" fillId="5" borderId="4" xfId="32495" applyNumberFormat="1" applyFont="1" applyFill="1" applyBorder="1" applyAlignment="1">
      <alignment horizontal="center"/>
    </xf>
    <xf numFmtId="171" fontId="35" fillId="5" borderId="0" xfId="32495" applyNumberFormat="1" applyFont="1" applyFill="1" applyAlignment="1">
      <alignment horizontal="center"/>
    </xf>
    <xf numFmtId="10" fontId="35" fillId="5" borderId="4" xfId="15" applyNumberFormat="1" applyFont="1" applyFill="1" applyBorder="1" applyAlignment="1">
      <alignment horizontal="center" vertical="center"/>
    </xf>
    <xf numFmtId="10" fontId="35" fillId="5" borderId="0" xfId="15" applyNumberFormat="1" applyFont="1" applyFill="1" applyAlignment="1">
      <alignment horizontal="center" vertical="center"/>
    </xf>
    <xf numFmtId="171" fontId="35" fillId="0" borderId="4" xfId="47" applyNumberFormat="1" applyFont="1" applyBorder="1" applyAlignment="1">
      <alignment horizontal="center"/>
    </xf>
    <xf numFmtId="171" fontId="35" fillId="0" borderId="0" xfId="47" applyNumberFormat="1" applyFont="1" applyAlignment="1">
      <alignment horizontal="center"/>
    </xf>
    <xf numFmtId="171" fontId="35" fillId="0" borderId="5" xfId="47" applyNumberFormat="1" applyFont="1" applyBorder="1" applyAlignment="1">
      <alignment horizontal="center"/>
    </xf>
    <xf numFmtId="171" fontId="35" fillId="0" borderId="66" xfId="47" applyNumberFormat="1" applyFont="1" applyBorder="1" applyAlignment="1">
      <alignment horizontal="center"/>
    </xf>
    <xf numFmtId="171" fontId="35" fillId="0" borderId="2" xfId="47" applyNumberFormat="1" applyFont="1" applyBorder="1" applyAlignment="1">
      <alignment horizontal="center"/>
    </xf>
    <xf numFmtId="171" fontId="35" fillId="0" borderId="67" xfId="47" applyNumberFormat="1" applyFont="1" applyBorder="1" applyAlignment="1">
      <alignment horizontal="center"/>
    </xf>
    <xf numFmtId="171" fontId="206" fillId="0" borderId="0" xfId="0" applyNumberFormat="1" applyFont="1" applyAlignment="1">
      <alignment horizontal="center" vertical="center"/>
    </xf>
    <xf numFmtId="9" fontId="206" fillId="0" borderId="0" xfId="0" applyNumberFormat="1" applyFont="1" applyAlignment="1">
      <alignment horizontal="center" vertical="center"/>
    </xf>
    <xf numFmtId="222" fontId="215" fillId="5" borderId="0" xfId="7828" applyNumberFormat="1" applyFont="1" applyFill="1" applyAlignment="1">
      <alignment horizontal="center" vertical="center" wrapText="1"/>
    </xf>
    <xf numFmtId="0" fontId="227" fillId="0" borderId="0" xfId="0" applyFont="1"/>
    <xf numFmtId="171" fontId="35" fillId="0" borderId="64" xfId="53521" applyNumberFormat="1" applyFont="1" applyBorder="1" applyAlignment="1">
      <alignment horizontal="center" vertical="center"/>
    </xf>
    <xf numFmtId="220" fontId="35" fillId="0" borderId="4" xfId="53513" applyNumberFormat="1" applyFont="1" applyBorder="1" applyAlignment="1">
      <alignment horizontal="center" vertical="center"/>
    </xf>
    <xf numFmtId="220" fontId="35" fillId="0" borderId="0" xfId="53513" applyNumberFormat="1" applyFont="1" applyAlignment="1">
      <alignment horizontal="center" vertical="center"/>
    </xf>
    <xf numFmtId="220" fontId="35" fillId="0" borderId="5" xfId="53513" applyNumberFormat="1" applyFont="1" applyBorder="1" applyAlignment="1">
      <alignment horizontal="center" vertical="center"/>
    </xf>
    <xf numFmtId="171" fontId="35" fillId="0" borderId="0" xfId="53521" applyNumberFormat="1" applyFont="1" applyAlignment="1">
      <alignment horizontal="center" vertical="center"/>
    </xf>
    <xf numFmtId="0" fontId="35" fillId="2" borderId="3" xfId="26" applyFont="1" applyFill="1" applyBorder="1"/>
    <xf numFmtId="171" fontId="217" fillId="0" borderId="62" xfId="53496" applyNumberFormat="1" applyFont="1" applyBorder="1" applyAlignment="1">
      <alignment horizontal="center"/>
    </xf>
    <xf numFmtId="171" fontId="217" fillId="0" borderId="64" xfId="53496" applyNumberFormat="1" applyFont="1" applyBorder="1" applyAlignment="1">
      <alignment horizontal="center"/>
    </xf>
    <xf numFmtId="171" fontId="217" fillId="0" borderId="63" xfId="53496" applyNumberFormat="1" applyFont="1" applyBorder="1" applyAlignment="1">
      <alignment horizontal="center"/>
    </xf>
    <xf numFmtId="171" fontId="36" fillId="0" borderId="63" xfId="53521" applyNumberFormat="1" applyFont="1" applyBorder="1" applyAlignment="1">
      <alignment horizontal="center"/>
    </xf>
    <xf numFmtId="171" fontId="217" fillId="0" borderId="66" xfId="53496" applyNumberFormat="1" applyFont="1" applyBorder="1" applyAlignment="1">
      <alignment horizontal="center"/>
    </xf>
    <xf numFmtId="171" fontId="217" fillId="0" borderId="60" xfId="53496" applyNumberFormat="1" applyFont="1" applyBorder="1" applyAlignment="1">
      <alignment horizontal="center"/>
    </xf>
    <xf numFmtId="171" fontId="217" fillId="0" borderId="67" xfId="53496" applyNumberFormat="1" applyFont="1" applyBorder="1" applyAlignment="1">
      <alignment horizontal="center"/>
    </xf>
    <xf numFmtId="171" fontId="36" fillId="0" borderId="66" xfId="53521" applyNumberFormat="1" applyFont="1" applyBorder="1" applyAlignment="1">
      <alignment horizontal="center"/>
    </xf>
    <xf numFmtId="171" fontId="36" fillId="0" borderId="62" xfId="53521" applyNumberFormat="1" applyFont="1" applyBorder="1" applyAlignment="1">
      <alignment horizontal="center"/>
    </xf>
    <xf numFmtId="171" fontId="36" fillId="0" borderId="67" xfId="53521" applyNumberFormat="1" applyFont="1" applyBorder="1" applyAlignment="1">
      <alignment horizontal="center"/>
    </xf>
    <xf numFmtId="0" fontId="253" fillId="5" borderId="0" xfId="0" applyFont="1" applyFill="1"/>
    <xf numFmtId="0" fontId="36" fillId="0" borderId="62" xfId="0" applyFont="1" applyBorder="1" applyAlignment="1">
      <alignment horizontal="left" vertical="center"/>
    </xf>
    <xf numFmtId="171" fontId="36" fillId="6" borderId="64" xfId="48867" applyNumberFormat="1" applyFont="1" applyFill="1" applyBorder="1" applyAlignment="1">
      <alignment horizontal="center"/>
    </xf>
    <xf numFmtId="220" fontId="36" fillId="0" borderId="63" xfId="53506" applyNumberFormat="1" applyFont="1" applyFill="1" applyBorder="1" applyAlignment="1">
      <alignment horizontal="center" vertical="center"/>
    </xf>
    <xf numFmtId="171" fontId="35" fillId="5" borderId="0" xfId="48907" applyNumberFormat="1" applyFont="1" applyFill="1" applyBorder="1" applyAlignment="1">
      <alignment horizontal="center" vertical="center" wrapText="1"/>
    </xf>
    <xf numFmtId="171" fontId="36" fillId="5" borderId="0" xfId="48907" applyNumberFormat="1" applyFont="1" applyFill="1" applyBorder="1" applyAlignment="1">
      <alignment horizontal="center" vertical="center" wrapText="1"/>
    </xf>
    <xf numFmtId="0" fontId="217" fillId="5" borderId="0" xfId="0" applyFont="1" applyFill="1" applyAlignment="1">
      <alignment horizontal="center" wrapText="1"/>
    </xf>
    <xf numFmtId="0" fontId="223" fillId="5" borderId="0" xfId="53515" applyFont="1" applyFill="1" applyAlignment="1">
      <alignment horizontal="center" vertical="center"/>
    </xf>
    <xf numFmtId="17" fontId="34" fillId="5" borderId="0" xfId="0" applyNumberFormat="1" applyFont="1" applyFill="1" applyAlignment="1">
      <alignment horizontal="center" vertical="center"/>
    </xf>
    <xf numFmtId="0" fontId="35" fillId="5" borderId="0" xfId="0" applyFont="1" applyFill="1" applyAlignment="1">
      <alignment horizontal="left" vertical="top" wrapText="1"/>
    </xf>
    <xf numFmtId="0" fontId="217" fillId="0" borderId="0" xfId="0" applyFont="1" applyAlignment="1">
      <alignment wrapText="1"/>
    </xf>
    <xf numFmtId="0" fontId="217" fillId="5" borderId="0" xfId="0" applyFont="1" applyFill="1" applyAlignment="1">
      <alignment horizontal="center"/>
    </xf>
    <xf numFmtId="0" fontId="237" fillId="5" borderId="0" xfId="1" applyFont="1" applyFill="1" applyAlignment="1">
      <alignment horizontal="left"/>
    </xf>
    <xf numFmtId="0" fontId="217" fillId="5" borderId="0" xfId="0" applyFont="1" applyFill="1"/>
    <xf numFmtId="0" fontId="36" fillId="5" borderId="0" xfId="0" applyFont="1" applyFill="1" applyAlignment="1">
      <alignment horizontal="left" vertical="top" wrapText="1"/>
    </xf>
    <xf numFmtId="0" fontId="35" fillId="5" borderId="0" xfId="0" applyFont="1" applyFill="1" applyAlignment="1">
      <alignment vertical="top" wrapText="1"/>
    </xf>
    <xf numFmtId="0" fontId="2" fillId="5" borderId="0" xfId="0" applyFont="1" applyFill="1"/>
    <xf numFmtId="0" fontId="35" fillId="5" borderId="4" xfId="53510" applyNumberFormat="1" applyFont="1" applyFill="1" applyBorder="1" applyAlignment="1">
      <alignment horizontal="center" vertical="center" wrapText="1"/>
    </xf>
    <xf numFmtId="0" fontId="35" fillId="5" borderId="5" xfId="53510" applyNumberFormat="1" applyFont="1" applyFill="1" applyBorder="1" applyAlignment="1">
      <alignment horizontal="center" vertical="center" wrapText="1"/>
    </xf>
    <xf numFmtId="0" fontId="35" fillId="5" borderId="66" xfId="53510" applyNumberFormat="1" applyFont="1" applyFill="1" applyBorder="1" applyAlignment="1">
      <alignment horizontal="center" vertical="center" wrapText="1"/>
    </xf>
    <xf numFmtId="0" fontId="35" fillId="5" borderId="67" xfId="53510" applyNumberFormat="1" applyFont="1" applyFill="1" applyBorder="1" applyAlignment="1">
      <alignment horizontal="center" vertical="center" wrapText="1"/>
    </xf>
    <xf numFmtId="1" fontId="34" fillId="3" borderId="60" xfId="0" applyNumberFormat="1" applyFont="1" applyFill="1" applyBorder="1" applyAlignment="1">
      <alignment horizontal="center" vertical="top"/>
    </xf>
    <xf numFmtId="0" fontId="34" fillId="3" borderId="1" xfId="0" quotePrefix="1" applyFont="1" applyFill="1" applyBorder="1" applyAlignment="1">
      <alignment horizontal="center"/>
    </xf>
    <xf numFmtId="49" fontId="34" fillId="3" borderId="66" xfId="0" applyNumberFormat="1" applyFont="1" applyFill="1" applyBorder="1" applyAlignment="1">
      <alignment vertical="top"/>
    </xf>
    <xf numFmtId="0" fontId="34" fillId="3" borderId="60" xfId="0" applyFont="1" applyFill="1" applyBorder="1" applyAlignment="1">
      <alignment horizontal="center" vertical="top"/>
    </xf>
    <xf numFmtId="0" fontId="254" fillId="0" borderId="0" xfId="1" applyFont="1" applyFill="1" applyBorder="1"/>
    <xf numFmtId="220" fontId="35" fillId="0" borderId="4" xfId="0" applyNumberFormat="1" applyFont="1" applyBorder="1" applyAlignment="1">
      <alignment horizontal="center"/>
    </xf>
    <xf numFmtId="220" fontId="35" fillId="0" borderId="0" xfId="0" applyNumberFormat="1" applyFont="1" applyAlignment="1">
      <alignment horizontal="center"/>
    </xf>
    <xf numFmtId="220" fontId="35" fillId="0" borderId="5" xfId="0" applyNumberFormat="1" applyFont="1" applyBorder="1" applyAlignment="1">
      <alignment horizontal="center"/>
    </xf>
    <xf numFmtId="220" fontId="36" fillId="0" borderId="8" xfId="0" applyNumberFormat="1" applyFont="1" applyBorder="1" applyAlignment="1">
      <alignment horizontal="center"/>
    </xf>
    <xf numFmtId="220" fontId="36" fillId="0" borderId="7" xfId="0" applyNumberFormat="1" applyFont="1" applyBorder="1" applyAlignment="1">
      <alignment horizontal="center"/>
    </xf>
    <xf numFmtId="220" fontId="36" fillId="0" borderId="9" xfId="0" applyNumberFormat="1" applyFont="1" applyBorder="1" applyAlignment="1">
      <alignment horizontal="center"/>
    </xf>
    <xf numFmtId="3" fontId="239" fillId="2" borderId="0" xfId="0" applyNumberFormat="1" applyFont="1" applyFill="1" applyAlignment="1">
      <alignment horizontal="center" vertical="center"/>
    </xf>
    <xf numFmtId="10" fontId="255" fillId="0" borderId="0" xfId="0" applyNumberFormat="1" applyFont="1" applyAlignment="1">
      <alignment horizontal="center" wrapText="1"/>
    </xf>
    <xf numFmtId="0" fontId="255" fillId="0" borderId="0" xfId="0" applyFont="1" applyAlignment="1">
      <alignment horizontal="center" wrapText="1"/>
    </xf>
    <xf numFmtId="0" fontId="239" fillId="2" borderId="0" xfId="0" applyFont="1" applyFill="1" applyAlignment="1">
      <alignment horizontal="center" vertical="center"/>
    </xf>
    <xf numFmtId="3" fontId="256" fillId="2" borderId="0" xfId="0" applyNumberFormat="1" applyFont="1" applyFill="1" applyAlignment="1">
      <alignment horizontal="center" vertical="center" wrapText="1"/>
    </xf>
    <xf numFmtId="10" fontId="257" fillId="0" borderId="0" xfId="0" applyNumberFormat="1" applyFont="1" applyAlignment="1">
      <alignment horizontal="center" vertical="center" wrapText="1"/>
    </xf>
    <xf numFmtId="171" fontId="35" fillId="2" borderId="8" xfId="53521" applyNumberFormat="1" applyFont="1" applyFill="1" applyBorder="1" applyAlignment="1">
      <alignment horizontal="center"/>
    </xf>
    <xf numFmtId="171" fontId="35" fillId="2" borderId="9" xfId="53521" applyNumberFormat="1" applyFont="1" applyFill="1" applyBorder="1" applyAlignment="1">
      <alignment horizontal="center"/>
    </xf>
    <xf numFmtId="171" fontId="35" fillId="5" borderId="70" xfId="32495" applyNumberFormat="1" applyFont="1" applyFill="1" applyBorder="1" applyAlignment="1">
      <alignment horizontal="center"/>
    </xf>
    <xf numFmtId="10" fontId="35" fillId="5" borderId="66" xfId="32495" applyNumberFormat="1" applyFont="1" applyFill="1" applyBorder="1" applyAlignment="1">
      <alignment horizontal="center"/>
    </xf>
    <xf numFmtId="10" fontId="35" fillId="5" borderId="67" xfId="32495" applyNumberFormat="1" applyFont="1" applyFill="1" applyBorder="1" applyAlignment="1">
      <alignment horizontal="center"/>
    </xf>
    <xf numFmtId="0" fontId="217" fillId="5" borderId="66" xfId="53515" applyFont="1" applyFill="1" applyBorder="1" applyAlignment="1">
      <alignment vertical="center"/>
    </xf>
    <xf numFmtId="171" fontId="36" fillId="5" borderId="66" xfId="48907" applyNumberFormat="1" applyFont="1" applyFill="1" applyBorder="1" applyAlignment="1">
      <alignment horizontal="center" vertical="center" wrapText="1"/>
    </xf>
    <xf numFmtId="171" fontId="36" fillId="5" borderId="67" xfId="48907" applyNumberFormat="1" applyFont="1" applyFill="1" applyBorder="1" applyAlignment="1">
      <alignment horizontal="center" vertical="center" wrapText="1"/>
    </xf>
    <xf numFmtId="228" fontId="35" fillId="0" borderId="4" xfId="14" applyNumberFormat="1" applyFont="1" applyBorder="1" applyAlignment="1">
      <alignment horizontal="center" vertical="center"/>
    </xf>
    <xf numFmtId="228" fontId="35" fillId="0" borderId="0" xfId="14" applyNumberFormat="1" applyFont="1" applyBorder="1" applyAlignment="1">
      <alignment horizontal="center" vertical="center"/>
    </xf>
    <xf numFmtId="228" fontId="35" fillId="0" borderId="60" xfId="14" applyNumberFormat="1" applyFont="1" applyBorder="1" applyAlignment="1">
      <alignment horizontal="center" vertical="center"/>
    </xf>
    <xf numFmtId="174" fontId="35" fillId="0" borderId="4" xfId="14" applyFont="1" applyFill="1" applyBorder="1" applyAlignment="1">
      <alignment horizontal="center" vertical="center"/>
    </xf>
    <xf numFmtId="174" fontId="35" fillId="0" borderId="5" xfId="14" applyFont="1" applyFill="1" applyBorder="1" applyAlignment="1">
      <alignment horizontal="center" vertical="center"/>
    </xf>
    <xf numFmtId="174" fontId="35" fillId="0" borderId="62" xfId="14" applyFont="1" applyFill="1" applyBorder="1" applyAlignment="1">
      <alignment horizontal="center" vertical="center"/>
    </xf>
    <xf numFmtId="174" fontId="35" fillId="0" borderId="63" xfId="14" applyFont="1" applyFill="1" applyBorder="1" applyAlignment="1">
      <alignment horizontal="center" vertical="center"/>
    </xf>
    <xf numFmtId="0" fontId="35" fillId="0" borderId="65" xfId="0" applyFont="1" applyBorder="1" applyAlignment="1">
      <alignment horizontal="left" vertical="center" indent="1"/>
    </xf>
    <xf numFmtId="226" fontId="35" fillId="0" borderId="62" xfId="53509" applyNumberFormat="1" applyFont="1" applyFill="1" applyBorder="1" applyAlignment="1">
      <alignment horizontal="center" vertical="center"/>
    </xf>
    <xf numFmtId="226" fontId="35" fillId="0" borderId="64" xfId="53509" applyNumberFormat="1" applyFont="1" applyFill="1" applyBorder="1" applyAlignment="1">
      <alignment horizontal="center" vertical="center"/>
    </xf>
    <xf numFmtId="226" fontId="35" fillId="0" borderId="63" xfId="53509" applyNumberFormat="1" applyFont="1" applyFill="1" applyBorder="1" applyAlignment="1">
      <alignment horizontal="center" vertical="center"/>
    </xf>
    <xf numFmtId="9" fontId="35" fillId="0" borderId="62" xfId="53510" applyFont="1" applyFill="1" applyBorder="1" applyAlignment="1">
      <alignment horizontal="center" vertical="center"/>
    </xf>
    <xf numFmtId="171" fontId="35" fillId="0" borderId="5" xfId="32498" applyNumberFormat="1" applyFont="1" applyFill="1" applyBorder="1" applyAlignment="1">
      <alignment horizontal="center" vertical="center"/>
    </xf>
    <xf numFmtId="226" fontId="35" fillId="0" borderId="4" xfId="0" applyNumberFormat="1" applyFont="1" applyBorder="1" applyAlignment="1">
      <alignment horizontal="center" vertical="center"/>
    </xf>
    <xf numFmtId="226" fontId="35" fillId="0" borderId="0" xfId="53509" applyNumberFormat="1" applyFont="1" applyFill="1" applyBorder="1" applyAlignment="1">
      <alignment horizontal="center" vertical="center"/>
    </xf>
    <xf numFmtId="226" fontId="35" fillId="0" borderId="5" xfId="53509" applyNumberFormat="1" applyFont="1" applyFill="1" applyBorder="1" applyAlignment="1">
      <alignment horizontal="center" vertical="center"/>
    </xf>
    <xf numFmtId="171" fontId="35" fillId="0" borderId="4" xfId="32498" applyNumberFormat="1" applyFont="1" applyFill="1" applyBorder="1" applyAlignment="1">
      <alignment horizontal="center" vertical="center"/>
    </xf>
    <xf numFmtId="0" fontId="35" fillId="0" borderId="1" xfId="0" applyFont="1" applyBorder="1" applyAlignment="1">
      <alignment horizontal="left" vertical="center" indent="1"/>
    </xf>
    <xf numFmtId="226" fontId="35" fillId="0" borderId="66" xfId="0" applyNumberFormat="1" applyFont="1" applyBorder="1" applyAlignment="1">
      <alignment horizontal="center" vertical="center"/>
    </xf>
    <xf numFmtId="226" fontId="35" fillId="0" borderId="60" xfId="53509" applyNumberFormat="1" applyFont="1" applyFill="1" applyBorder="1" applyAlignment="1">
      <alignment horizontal="center" vertical="center"/>
    </xf>
    <xf numFmtId="226" fontId="35" fillId="0" borderId="67" xfId="53509" applyNumberFormat="1" applyFont="1" applyFill="1" applyBorder="1" applyAlignment="1">
      <alignment horizontal="center" vertical="center"/>
    </xf>
    <xf numFmtId="0" fontId="36" fillId="0" borderId="6" xfId="0" applyFont="1" applyBorder="1" applyAlignment="1">
      <alignment vertical="center"/>
    </xf>
    <xf numFmtId="195" fontId="36" fillId="0" borderId="8" xfId="0" applyNumberFormat="1" applyFont="1" applyBorder="1" applyAlignment="1">
      <alignment horizontal="center" vertical="center"/>
    </xf>
    <xf numFmtId="195" fontId="36" fillId="0" borderId="7" xfId="53509" applyNumberFormat="1" applyFont="1" applyFill="1" applyBorder="1" applyAlignment="1">
      <alignment horizontal="center" vertical="center"/>
    </xf>
    <xf numFmtId="195" fontId="36" fillId="0" borderId="9" xfId="53509" applyNumberFormat="1" applyFont="1" applyFill="1" applyBorder="1" applyAlignment="1">
      <alignment horizontal="center" vertical="center"/>
    </xf>
    <xf numFmtId="171" fontId="210" fillId="0" borderId="8" xfId="32498" applyNumberFormat="1" applyFont="1" applyFill="1" applyBorder="1" applyAlignment="1">
      <alignment horizontal="center" vertical="center"/>
    </xf>
    <xf numFmtId="171" fontId="210" fillId="0" borderId="9" xfId="32498" applyNumberFormat="1" applyFont="1" applyFill="1" applyBorder="1" applyAlignment="1">
      <alignment horizontal="center" vertical="center"/>
    </xf>
    <xf numFmtId="0" fontId="35" fillId="0" borderId="6" xfId="0" applyFont="1" applyBorder="1" applyAlignment="1">
      <alignment vertical="center"/>
    </xf>
    <xf numFmtId="195" fontId="35" fillId="0" borderId="8" xfId="0" applyNumberFormat="1" applyFont="1" applyBorder="1" applyAlignment="1">
      <alignment horizontal="center" vertical="center"/>
    </xf>
    <xf numFmtId="195" fontId="35" fillId="0" borderId="7" xfId="53509" applyNumberFormat="1" applyFont="1" applyFill="1" applyBorder="1" applyAlignment="1">
      <alignment horizontal="center" vertical="center"/>
    </xf>
    <xf numFmtId="195" fontId="35" fillId="0" borderId="9" xfId="53509" applyNumberFormat="1" applyFont="1" applyFill="1" applyBorder="1" applyAlignment="1">
      <alignment horizontal="center" vertical="center"/>
    </xf>
    <xf numFmtId="9" fontId="36" fillId="0" borderId="8" xfId="53510" applyFont="1" applyFill="1" applyBorder="1" applyAlignment="1">
      <alignment horizontal="center" vertical="center"/>
    </xf>
    <xf numFmtId="9" fontId="36" fillId="0" borderId="7" xfId="53510" applyFont="1" applyFill="1" applyBorder="1" applyAlignment="1">
      <alignment horizontal="center" vertical="center"/>
    </xf>
    <xf numFmtId="9" fontId="36" fillId="0" borderId="9" xfId="53510" applyFont="1" applyFill="1" applyBorder="1" applyAlignment="1">
      <alignment horizontal="center" vertical="center"/>
    </xf>
    <xf numFmtId="228" fontId="36" fillId="0" borderId="62" xfId="53510" applyNumberFormat="1" applyFont="1" applyFill="1" applyBorder="1" applyAlignment="1">
      <alignment horizontal="center" vertical="center"/>
    </xf>
    <xf numFmtId="228" fontId="36" fillId="0" borderId="63" xfId="53510" applyNumberFormat="1" applyFont="1" applyFill="1" applyBorder="1" applyAlignment="1">
      <alignment horizontal="center" vertical="center"/>
    </xf>
    <xf numFmtId="228" fontId="36" fillId="0" borderId="8" xfId="53510" applyNumberFormat="1" applyFont="1" applyFill="1" applyBorder="1" applyAlignment="1">
      <alignment horizontal="center" vertical="center"/>
    </xf>
    <xf numFmtId="228" fontId="36" fillId="0" borderId="9" xfId="53510" applyNumberFormat="1" applyFont="1" applyFill="1" applyBorder="1" applyAlignment="1">
      <alignment horizontal="center" vertical="center"/>
    </xf>
    <xf numFmtId="1" fontId="35" fillId="0" borderId="67" xfId="14" applyNumberFormat="1" applyFont="1" applyFill="1" applyBorder="1" applyAlignment="1">
      <alignment horizontal="center" vertical="center"/>
    </xf>
    <xf numFmtId="220" fontId="35" fillId="0" borderId="4" xfId="14" applyNumberFormat="1" applyFont="1" applyFill="1" applyBorder="1" applyAlignment="1">
      <alignment horizontal="center" vertical="center"/>
    </xf>
    <xf numFmtId="220" fontId="35" fillId="0" borderId="0" xfId="14" applyNumberFormat="1" applyFont="1" applyFill="1" applyAlignment="1">
      <alignment horizontal="center" vertical="center"/>
    </xf>
    <xf numFmtId="220" fontId="35" fillId="0" borderId="5" xfId="14" applyNumberFormat="1" applyFont="1" applyFill="1" applyBorder="1" applyAlignment="1">
      <alignment horizontal="center" vertical="center"/>
    </xf>
    <xf numFmtId="169" fontId="35" fillId="0" borderId="64" xfId="14" applyNumberFormat="1" applyFont="1" applyFill="1" applyBorder="1" applyAlignment="1">
      <alignment horizontal="left" vertical="center"/>
    </xf>
    <xf numFmtId="169" fontId="35" fillId="0" borderId="63" xfId="14" applyNumberFormat="1" applyFont="1" applyFill="1" applyBorder="1" applyAlignment="1">
      <alignment horizontal="left" vertical="center"/>
    </xf>
    <xf numFmtId="1" fontId="35" fillId="0" borderId="4" xfId="14" applyNumberFormat="1" applyFont="1" applyFill="1" applyBorder="1" applyAlignment="1">
      <alignment horizontal="center" vertical="center"/>
    </xf>
    <xf numFmtId="1" fontId="35" fillId="0" borderId="5" xfId="14" applyNumberFormat="1" applyFont="1" applyFill="1" applyBorder="1" applyAlignment="1">
      <alignment horizontal="center" vertical="center"/>
    </xf>
    <xf numFmtId="1" fontId="35" fillId="0" borderId="66" xfId="14" applyNumberFormat="1" applyFont="1" applyFill="1" applyBorder="1" applyAlignment="1">
      <alignment horizontal="center" vertical="center"/>
    </xf>
    <xf numFmtId="220" fontId="36" fillId="0" borderId="7" xfId="14" applyNumberFormat="1" applyFont="1" applyFill="1" applyBorder="1" applyAlignment="1">
      <alignment horizontal="center" vertical="center"/>
    </xf>
    <xf numFmtId="220" fontId="36" fillId="0" borderId="9" xfId="14" applyNumberFormat="1" applyFont="1" applyFill="1" applyBorder="1" applyAlignment="1">
      <alignment horizontal="center" vertical="center"/>
    </xf>
    <xf numFmtId="222" fontId="35" fillId="5" borderId="0" xfId="7828" applyNumberFormat="1" applyFont="1" applyFill="1" applyBorder="1" applyAlignment="1">
      <alignment horizontal="center" vertical="center" wrapText="1"/>
    </xf>
    <xf numFmtId="1" fontId="35" fillId="0" borderId="62" xfId="53522" applyNumberFormat="1" applyFont="1" applyBorder="1" applyAlignment="1" applyProtection="1">
      <alignment horizontal="center" vertical="center"/>
      <protection locked="0"/>
    </xf>
    <xf numFmtId="1" fontId="35" fillId="0" borderId="63" xfId="53522" applyNumberFormat="1" applyFont="1" applyBorder="1" applyAlignment="1" applyProtection="1">
      <alignment horizontal="center" vertical="center"/>
      <protection locked="0"/>
    </xf>
    <xf numFmtId="1" fontId="35" fillId="0" borderId="66" xfId="53514" applyNumberFormat="1" applyFont="1" applyFill="1" applyBorder="1" applyAlignment="1" applyProtection="1">
      <alignment horizontal="center" vertical="center"/>
      <protection locked="0"/>
    </xf>
    <xf numFmtId="1" fontId="35" fillId="0" borderId="67" xfId="53514" applyNumberFormat="1" applyFont="1" applyFill="1" applyBorder="1" applyAlignment="1" applyProtection="1">
      <alignment horizontal="center" vertical="center"/>
      <protection locked="0"/>
    </xf>
    <xf numFmtId="222" fontId="35" fillId="0" borderId="62" xfId="53513" applyNumberFormat="1" applyFont="1" applyFill="1" applyBorder="1" applyAlignment="1">
      <alignment horizontal="center" vertical="center" wrapText="1"/>
    </xf>
    <xf numFmtId="222" fontId="35" fillId="0" borderId="64" xfId="53513" applyNumberFormat="1" applyFont="1" applyFill="1" applyBorder="1" applyAlignment="1">
      <alignment horizontal="center" vertical="center" wrapText="1"/>
    </xf>
    <xf numFmtId="9" fontId="37" fillId="0" borderId="5" xfId="53510" applyFont="1" applyFill="1" applyBorder="1" applyAlignment="1">
      <alignment horizontal="center"/>
    </xf>
    <xf numFmtId="222" fontId="35" fillId="0" borderId="4" xfId="53513" applyNumberFormat="1" applyFont="1" applyFill="1" applyBorder="1" applyAlignment="1">
      <alignment horizontal="center" vertical="center" wrapText="1"/>
    </xf>
    <xf numFmtId="222" fontId="35" fillId="0" borderId="0" xfId="53513" applyNumberFormat="1" applyFont="1" applyFill="1" applyBorder="1" applyAlignment="1">
      <alignment horizontal="center" vertical="center" wrapText="1"/>
    </xf>
    <xf numFmtId="222" fontId="35" fillId="0" borderId="66" xfId="53513" applyNumberFormat="1" applyFont="1" applyFill="1" applyBorder="1" applyAlignment="1">
      <alignment horizontal="center" vertical="center" wrapText="1"/>
    </xf>
    <xf numFmtId="222" fontId="35" fillId="0" borderId="60" xfId="53513" applyNumberFormat="1" applyFont="1" applyFill="1" applyBorder="1" applyAlignment="1">
      <alignment horizontal="center" vertical="center" wrapText="1"/>
    </xf>
    <xf numFmtId="9" fontId="37" fillId="0" borderId="67" xfId="53510" applyFont="1" applyFill="1" applyBorder="1" applyAlignment="1">
      <alignment horizontal="center"/>
    </xf>
    <xf numFmtId="220" fontId="35" fillId="0" borderId="0" xfId="53506" applyNumberFormat="1" applyFont="1" applyBorder="1" applyAlignment="1">
      <alignment horizontal="center" vertical="center"/>
    </xf>
    <xf numFmtId="171" fontId="35" fillId="0" borderId="0" xfId="53510" applyNumberFormat="1" applyFont="1" applyBorder="1" applyAlignment="1">
      <alignment horizontal="center" vertical="center"/>
    </xf>
    <xf numFmtId="1" fontId="34" fillId="5" borderId="70" xfId="14" applyNumberFormat="1" applyFont="1" applyFill="1" applyBorder="1" applyAlignment="1">
      <alignment horizontal="center"/>
    </xf>
    <xf numFmtId="0" fontId="34" fillId="5" borderId="70" xfId="0" applyFont="1" applyFill="1" applyBorder="1" applyAlignment="1">
      <alignment horizontal="center"/>
    </xf>
    <xf numFmtId="0" fontId="34" fillId="5" borderId="63" xfId="0" applyFont="1" applyFill="1" applyBorder="1" applyAlignment="1">
      <alignment horizontal="center"/>
    </xf>
    <xf numFmtId="1" fontId="34" fillId="5" borderId="62" xfId="14" applyNumberFormat="1" applyFont="1" applyFill="1" applyBorder="1" applyAlignment="1">
      <alignment horizontal="center"/>
    </xf>
    <xf numFmtId="1" fontId="34" fillId="5" borderId="62" xfId="14" applyNumberFormat="1" applyFont="1" applyFill="1" applyBorder="1" applyAlignment="1">
      <alignment horizontal="center" vertical="center"/>
    </xf>
    <xf numFmtId="0" fontId="217" fillId="5" borderId="4" xfId="0" quotePrefix="1" applyFont="1" applyFill="1" applyBorder="1" applyAlignment="1">
      <alignment horizontal="left" vertical="center"/>
    </xf>
    <xf numFmtId="1" fontId="35" fillId="0" borderId="0" xfId="14" applyNumberFormat="1" applyFont="1" applyFill="1" applyBorder="1" applyAlignment="1">
      <alignment horizontal="center" vertical="center"/>
    </xf>
    <xf numFmtId="1" fontId="35" fillId="0" borderId="71" xfId="14" applyNumberFormat="1" applyFont="1" applyFill="1" applyBorder="1" applyAlignment="1">
      <alignment horizontal="center" vertical="center"/>
    </xf>
    <xf numFmtId="0" fontId="258" fillId="0" borderId="0" xfId="0" applyFont="1" applyAlignment="1">
      <alignment horizontal="left" vertical="center" readingOrder="1"/>
    </xf>
    <xf numFmtId="171" fontId="35" fillId="0" borderId="0" xfId="15" applyNumberFormat="1" applyFont="1" applyAlignment="1">
      <alignment horizontal="center" vertical="center"/>
    </xf>
    <xf numFmtId="171" fontId="35" fillId="0" borderId="62" xfId="15" applyNumberFormat="1" applyFont="1" applyBorder="1" applyAlignment="1">
      <alignment horizontal="center" vertical="center"/>
    </xf>
    <xf numFmtId="171" fontId="35" fillId="0" borderId="64" xfId="15" applyNumberFormat="1" applyFont="1" applyBorder="1" applyAlignment="1">
      <alignment horizontal="center" vertical="center"/>
    </xf>
    <xf numFmtId="220" fontId="35" fillId="0" borderId="0" xfId="14" applyNumberFormat="1" applyFont="1" applyFill="1" applyBorder="1" applyAlignment="1">
      <alignment horizontal="center" vertical="center"/>
    </xf>
    <xf numFmtId="171" fontId="35" fillId="0" borderId="4" xfId="15" applyNumberFormat="1" applyFont="1" applyBorder="1" applyAlignment="1">
      <alignment horizontal="center"/>
    </xf>
    <xf numFmtId="171" fontId="35" fillId="0" borderId="5" xfId="15" applyNumberFormat="1" applyFont="1" applyBorder="1" applyAlignment="1">
      <alignment horizontal="center"/>
    </xf>
    <xf numFmtId="0" fontId="27" fillId="0" borderId="0" xfId="0" applyFont="1"/>
    <xf numFmtId="171" fontId="35" fillId="0" borderId="66" xfId="15" applyNumberFormat="1" applyFont="1" applyBorder="1" applyAlignment="1">
      <alignment horizontal="center" vertical="center"/>
    </xf>
    <xf numFmtId="171" fontId="35" fillId="0" borderId="60" xfId="15" applyNumberFormat="1" applyFont="1" applyBorder="1" applyAlignment="1">
      <alignment horizontal="center" vertical="center"/>
    </xf>
    <xf numFmtId="10" fontId="35" fillId="0" borderId="62" xfId="15" applyNumberFormat="1" applyFont="1" applyBorder="1" applyAlignment="1">
      <alignment horizontal="center" vertical="center"/>
    </xf>
    <xf numFmtId="10" fontId="35" fillId="0" borderId="64" xfId="15" applyNumberFormat="1" applyFont="1" applyBorder="1" applyAlignment="1">
      <alignment horizontal="center" vertical="center"/>
    </xf>
    <xf numFmtId="220" fontId="35" fillId="0" borderId="8" xfId="14" applyNumberFormat="1" applyFont="1" applyFill="1" applyBorder="1" applyAlignment="1">
      <alignment horizontal="center" vertical="center"/>
    </xf>
    <xf numFmtId="220" fontId="35" fillId="0" borderId="7" xfId="14" applyNumberFormat="1" applyFont="1" applyFill="1" applyBorder="1" applyAlignment="1">
      <alignment horizontal="center" vertical="center"/>
    </xf>
    <xf numFmtId="220" fontId="35" fillId="0" borderId="9" xfId="14" applyNumberFormat="1" applyFont="1" applyFill="1" applyBorder="1" applyAlignment="1">
      <alignment horizontal="center" vertical="center"/>
    </xf>
    <xf numFmtId="171" fontId="35" fillId="0" borderId="8" xfId="15" applyNumberFormat="1" applyFont="1" applyBorder="1" applyAlignment="1">
      <alignment horizontal="center"/>
    </xf>
    <xf numFmtId="171" fontId="35" fillId="0" borderId="9" xfId="15" applyNumberFormat="1" applyFont="1" applyBorder="1" applyAlignment="1">
      <alignment horizontal="center"/>
    </xf>
    <xf numFmtId="173" fontId="35" fillId="0" borderId="62" xfId="10908" applyNumberFormat="1" applyFont="1" applyFill="1" applyBorder="1" applyAlignment="1">
      <alignment horizontal="right" vertical="center"/>
    </xf>
    <xf numFmtId="173" fontId="35" fillId="0" borderId="64" xfId="10908" applyNumberFormat="1" applyFont="1" applyFill="1" applyBorder="1" applyAlignment="1">
      <alignment horizontal="right" vertical="center"/>
    </xf>
    <xf numFmtId="173" fontId="35" fillId="0" borderId="63" xfId="10908" applyNumberFormat="1" applyFont="1" applyFill="1" applyBorder="1" applyAlignment="1">
      <alignment horizontal="right" vertical="center"/>
    </xf>
    <xf numFmtId="171" fontId="35" fillId="0" borderId="62" xfId="53510" applyNumberFormat="1" applyFont="1" applyFill="1" applyBorder="1" applyAlignment="1">
      <alignment horizontal="center" vertical="center"/>
    </xf>
    <xf numFmtId="0" fontId="35" fillId="5" borderId="4" xfId="53510" quotePrefix="1" applyNumberFormat="1" applyFont="1" applyFill="1" applyBorder="1" applyAlignment="1">
      <alignment horizontal="center" vertical="center" wrapText="1"/>
    </xf>
    <xf numFmtId="0" fontId="35" fillId="5" borderId="5" xfId="53510" quotePrefix="1" applyNumberFormat="1" applyFont="1" applyFill="1" applyBorder="1" applyAlignment="1">
      <alignment horizontal="center" vertical="center" wrapText="1"/>
    </xf>
    <xf numFmtId="171" fontId="37" fillId="0" borderId="62" xfId="53510" applyNumberFormat="1" applyFont="1" applyBorder="1" applyAlignment="1">
      <alignment horizontal="center"/>
    </xf>
    <xf numFmtId="171" fontId="37" fillId="0" borderId="64" xfId="53510" applyNumberFormat="1" applyFont="1" applyBorder="1" applyAlignment="1">
      <alignment horizontal="center"/>
    </xf>
    <xf numFmtId="171" fontId="37" fillId="0" borderId="70" xfId="53510" applyNumberFormat="1" applyFont="1" applyBorder="1" applyAlignment="1">
      <alignment horizontal="center"/>
    </xf>
    <xf numFmtId="171" fontId="37" fillId="0" borderId="4" xfId="53510" applyNumberFormat="1" applyFont="1" applyBorder="1" applyAlignment="1">
      <alignment horizontal="center"/>
    </xf>
    <xf numFmtId="171" fontId="37" fillId="0" borderId="0" xfId="53510" applyNumberFormat="1" applyFont="1" applyAlignment="1">
      <alignment horizontal="center"/>
    </xf>
    <xf numFmtId="171" fontId="37" fillId="0" borderId="0" xfId="53510" applyNumberFormat="1" applyFont="1" applyBorder="1" applyAlignment="1">
      <alignment horizontal="center"/>
    </xf>
    <xf numFmtId="171" fontId="37" fillId="0" borderId="66" xfId="53510" applyNumberFormat="1" applyFont="1" applyBorder="1" applyAlignment="1">
      <alignment horizontal="center"/>
    </xf>
    <xf numFmtId="171" fontId="37" fillId="0" borderId="2" xfId="53510" applyNumberFormat="1" applyFont="1" applyBorder="1" applyAlignment="1">
      <alignment horizontal="center"/>
    </xf>
    <xf numFmtId="171" fontId="37" fillId="0" borderId="60" xfId="53510" applyNumberFormat="1" applyFont="1" applyBorder="1" applyAlignment="1">
      <alignment horizontal="center"/>
    </xf>
    <xf numFmtId="0" fontId="34" fillId="3" borderId="65" xfId="0" applyFont="1" applyFill="1" applyBorder="1" applyAlignment="1">
      <alignment horizontal="center" vertical="center"/>
    </xf>
    <xf numFmtId="1" fontId="34" fillId="3" borderId="0" xfId="14" applyNumberFormat="1" applyFont="1" applyFill="1" applyBorder="1" applyAlignment="1">
      <alignment horizontal="center"/>
    </xf>
    <xf numFmtId="0" fontId="36" fillId="0" borderId="4" xfId="0" applyFont="1" applyBorder="1" applyAlignment="1">
      <alignment horizontal="left" vertical="center" wrapText="1"/>
    </xf>
    <xf numFmtId="0" fontId="36" fillId="2" borderId="4" xfId="0" applyFont="1" applyFill="1" applyBorder="1" applyAlignment="1">
      <alignment horizontal="left"/>
    </xf>
    <xf numFmtId="0" fontId="36" fillId="2" borderId="4" xfId="0" applyFont="1" applyFill="1" applyBorder="1" applyAlignment="1">
      <alignment horizontal="center"/>
    </xf>
    <xf numFmtId="0" fontId="36" fillId="2" borderId="0" xfId="0" applyFont="1" applyFill="1" applyAlignment="1">
      <alignment horizontal="center"/>
    </xf>
    <xf numFmtId="0" fontId="36" fillId="2" borderId="62" xfId="0" applyFont="1" applyFill="1" applyBorder="1" applyAlignment="1">
      <alignment horizontal="left"/>
    </xf>
    <xf numFmtId="178" fontId="34" fillId="3" borderId="4" xfId="13" quotePrefix="1" applyNumberFormat="1" applyFont="1" applyFill="1" applyBorder="1" applyAlignment="1">
      <alignment horizontal="center"/>
    </xf>
    <xf numFmtId="220" fontId="36" fillId="0" borderId="0" xfId="14" applyNumberFormat="1" applyFont="1" applyBorder="1" applyAlignment="1">
      <alignment horizontal="center" vertical="center"/>
    </xf>
    <xf numFmtId="0" fontId="34" fillId="3" borderId="66" xfId="39" applyFont="1" applyFill="1" applyBorder="1" applyAlignment="1">
      <alignment horizontal="center"/>
    </xf>
    <xf numFmtId="0" fontId="34" fillId="3" borderId="67" xfId="39" applyFont="1" applyFill="1" applyBorder="1" applyAlignment="1">
      <alignment horizontal="center"/>
    </xf>
    <xf numFmtId="0" fontId="210" fillId="0" borderId="4" xfId="39" applyFont="1" applyBorder="1" applyAlignment="1">
      <alignment vertical="center"/>
    </xf>
    <xf numFmtId="3" fontId="217" fillId="0" borderId="4" xfId="39" applyNumberFormat="1" applyFont="1" applyBorder="1" applyAlignment="1">
      <alignment horizontal="center" vertical="center"/>
    </xf>
    <xf numFmtId="3" fontId="217" fillId="0" borderId="0" xfId="39" applyNumberFormat="1" applyFont="1" applyAlignment="1">
      <alignment horizontal="center" vertical="center"/>
    </xf>
    <xf numFmtId="3" fontId="217" fillId="0" borderId="5" xfId="39" applyNumberFormat="1" applyFont="1" applyBorder="1" applyAlignment="1">
      <alignment horizontal="center" vertical="center"/>
    </xf>
    <xf numFmtId="171" fontId="210" fillId="0" borderId="0" xfId="40" applyNumberFormat="1" applyFont="1" applyAlignment="1">
      <alignment horizontal="center" vertical="center"/>
    </xf>
    <xf numFmtId="171" fontId="210" fillId="0" borderId="4" xfId="40" applyNumberFormat="1" applyFont="1" applyBorder="1" applyAlignment="1">
      <alignment horizontal="center" vertical="center"/>
    </xf>
    <xf numFmtId="171" fontId="210" fillId="0" borderId="5" xfId="40" applyNumberFormat="1" applyFont="1" applyBorder="1" applyAlignment="1">
      <alignment horizontal="center" vertical="center"/>
    </xf>
    <xf numFmtId="0" fontId="210" fillId="0" borderId="4" xfId="39" applyFont="1" applyBorder="1" applyAlignment="1">
      <alignment horizontal="left" vertical="center" indent="1"/>
    </xf>
    <xf numFmtId="0" fontId="37" fillId="0" borderId="4" xfId="39" applyFont="1" applyBorder="1" applyAlignment="1">
      <alignment horizontal="left" vertical="center" indent="1"/>
    </xf>
    <xf numFmtId="3" fontId="37" fillId="0" borderId="4" xfId="39" applyNumberFormat="1" applyFont="1" applyBorder="1" applyAlignment="1">
      <alignment horizontal="center" vertical="center"/>
    </xf>
    <xf numFmtId="3" fontId="37" fillId="0" borderId="0" xfId="39" applyNumberFormat="1" applyFont="1" applyAlignment="1">
      <alignment horizontal="center" vertical="center"/>
    </xf>
    <xf numFmtId="3" fontId="37" fillId="0" borderId="5" xfId="39" applyNumberFormat="1" applyFont="1" applyBorder="1" applyAlignment="1">
      <alignment horizontal="center" vertical="center"/>
    </xf>
    <xf numFmtId="171" fontId="35" fillId="0" borderId="0" xfId="40" applyNumberFormat="1" applyFont="1" applyAlignment="1">
      <alignment horizontal="center" vertical="center"/>
    </xf>
    <xf numFmtId="171" fontId="37" fillId="0" borderId="0" xfId="40" applyNumberFormat="1" applyFont="1" applyAlignment="1">
      <alignment horizontal="center" vertical="center"/>
    </xf>
    <xf numFmtId="171" fontId="37" fillId="0" borderId="4" xfId="40" applyNumberFormat="1" applyFont="1" applyBorder="1" applyAlignment="1">
      <alignment horizontal="center" vertical="center"/>
    </xf>
    <xf numFmtId="171" fontId="37" fillId="0" borderId="5" xfId="40" applyNumberFormat="1" applyFont="1" applyBorder="1" applyAlignment="1">
      <alignment horizontal="center" vertical="center"/>
    </xf>
    <xf numFmtId="3" fontId="217" fillId="5" borderId="4" xfId="39" applyNumberFormat="1" applyFont="1" applyFill="1" applyBorder="1" applyAlignment="1">
      <alignment horizontal="center" vertical="center"/>
    </xf>
    <xf numFmtId="3" fontId="217" fillId="5" borderId="0" xfId="39" applyNumberFormat="1" applyFont="1" applyFill="1" applyAlignment="1">
      <alignment horizontal="center" vertical="center"/>
    </xf>
    <xf numFmtId="3" fontId="217" fillId="5" borderId="5" xfId="39" applyNumberFormat="1" applyFont="1" applyFill="1" applyBorder="1" applyAlignment="1">
      <alignment horizontal="center" vertical="center"/>
    </xf>
    <xf numFmtId="171" fontId="217" fillId="5" borderId="0" xfId="40" applyNumberFormat="1" applyFont="1" applyFill="1" applyAlignment="1">
      <alignment horizontal="center" vertical="center"/>
    </xf>
    <xf numFmtId="171" fontId="217" fillId="5" borderId="4" xfId="40" applyNumberFormat="1" applyFont="1" applyFill="1" applyBorder="1" applyAlignment="1">
      <alignment horizontal="center" vertical="center"/>
    </xf>
    <xf numFmtId="171" fontId="217" fillId="5" borderId="5" xfId="40" applyNumberFormat="1" applyFont="1" applyFill="1" applyBorder="1" applyAlignment="1">
      <alignment horizontal="center" vertical="center"/>
    </xf>
    <xf numFmtId="3" fontId="217" fillId="5" borderId="66" xfId="39" applyNumberFormat="1" applyFont="1" applyFill="1" applyBorder="1" applyAlignment="1">
      <alignment horizontal="center" vertical="center"/>
    </xf>
    <xf numFmtId="3" fontId="217" fillId="5" borderId="60" xfId="39" applyNumberFormat="1" applyFont="1" applyFill="1" applyBorder="1" applyAlignment="1">
      <alignment horizontal="center" vertical="center"/>
    </xf>
    <xf numFmtId="3" fontId="217" fillId="5" borderId="67" xfId="39" applyNumberFormat="1" applyFont="1" applyFill="1" applyBorder="1" applyAlignment="1">
      <alignment horizontal="center" vertical="center"/>
    </xf>
    <xf numFmtId="171" fontId="217" fillId="5" borderId="60" xfId="40" applyNumberFormat="1" applyFont="1" applyFill="1" applyBorder="1" applyAlignment="1">
      <alignment horizontal="center" vertical="center"/>
    </xf>
    <xf numFmtId="171" fontId="217" fillId="5" borderId="66" xfId="40" applyNumberFormat="1" applyFont="1" applyFill="1" applyBorder="1" applyAlignment="1">
      <alignment horizontal="center" vertical="center"/>
    </xf>
    <xf numFmtId="171" fontId="217" fillId="5" borderId="67" xfId="40" applyNumberFormat="1" applyFont="1" applyFill="1" applyBorder="1" applyAlignment="1">
      <alignment horizontal="center" vertical="center"/>
    </xf>
    <xf numFmtId="0" fontId="210" fillId="0" borderId="6" xfId="39" applyFont="1" applyBorder="1" applyAlignment="1">
      <alignment vertical="center" wrapText="1"/>
    </xf>
    <xf numFmtId="3" fontId="217" fillId="0" borderId="8" xfId="39" applyNumberFormat="1" applyFont="1" applyBorder="1" applyAlignment="1">
      <alignment horizontal="center" vertical="center"/>
    </xf>
    <xf numFmtId="3" fontId="217" fillId="0" borderId="7" xfId="39" applyNumberFormat="1" applyFont="1" applyBorder="1" applyAlignment="1">
      <alignment horizontal="center" vertical="center"/>
    </xf>
    <xf numFmtId="3" fontId="217" fillId="0" borderId="9" xfId="39" applyNumberFormat="1" applyFont="1" applyBorder="1" applyAlignment="1">
      <alignment horizontal="center" vertical="center"/>
    </xf>
    <xf numFmtId="171" fontId="210" fillId="0" borderId="7" xfId="40" applyNumberFormat="1" applyFont="1" applyBorder="1" applyAlignment="1">
      <alignment horizontal="center" vertical="center"/>
    </xf>
    <xf numFmtId="171" fontId="210" fillId="0" borderId="8" xfId="40" applyNumberFormat="1" applyFont="1" applyBorder="1" applyAlignment="1">
      <alignment horizontal="center" vertical="center"/>
    </xf>
    <xf numFmtId="171" fontId="210" fillId="0" borderId="9" xfId="40" applyNumberFormat="1" applyFont="1" applyBorder="1" applyAlignment="1">
      <alignment horizontal="center" vertical="center"/>
    </xf>
    <xf numFmtId="177" fontId="35" fillId="0" borderId="67" xfId="0" applyNumberFormat="1" applyFont="1" applyBorder="1" applyAlignment="1">
      <alignment horizontal="center" vertical="center" wrapText="1"/>
    </xf>
    <xf numFmtId="222" fontId="35" fillId="5" borderId="62" xfId="53517" applyNumberFormat="1" applyFont="1" applyFill="1" applyBorder="1" applyAlignment="1">
      <alignment horizontal="center" vertical="center" wrapText="1"/>
    </xf>
    <xf numFmtId="222" fontId="35" fillId="5" borderId="64" xfId="53517" applyNumberFormat="1" applyFont="1" applyFill="1" applyBorder="1" applyAlignment="1">
      <alignment horizontal="center" vertical="center" wrapText="1"/>
    </xf>
    <xf numFmtId="0" fontId="260" fillId="0" borderId="0" xfId="0" applyFont="1"/>
    <xf numFmtId="171" fontId="35" fillId="0" borderId="62" xfId="25" applyNumberFormat="1" applyFont="1" applyBorder="1" applyAlignment="1">
      <alignment horizontal="center"/>
    </xf>
    <xf numFmtId="171" fontId="35" fillId="0" borderId="64" xfId="25" applyNumberFormat="1" applyFont="1" applyBorder="1" applyAlignment="1">
      <alignment horizontal="center"/>
    </xf>
    <xf numFmtId="171" fontId="35" fillId="0" borderId="0" xfId="25" applyNumberFormat="1" applyFont="1" applyAlignment="1">
      <alignment horizontal="center"/>
    </xf>
    <xf numFmtId="3" fontId="35" fillId="0" borderId="4" xfId="25" applyNumberFormat="1" applyFont="1" applyBorder="1" applyAlignment="1">
      <alignment horizontal="center"/>
    </xf>
    <xf numFmtId="3" fontId="35" fillId="0" borderId="0" xfId="25" applyNumberFormat="1" applyFont="1" applyAlignment="1">
      <alignment horizontal="center"/>
    </xf>
    <xf numFmtId="3" fontId="35" fillId="0" borderId="66" xfId="25" applyNumberFormat="1" applyFont="1" applyBorder="1" applyAlignment="1">
      <alignment horizontal="center"/>
    </xf>
    <xf numFmtId="3" fontId="35" fillId="0" borderId="60" xfId="25" applyNumberFormat="1" applyFont="1" applyBorder="1" applyAlignment="1">
      <alignment horizontal="center"/>
    </xf>
    <xf numFmtId="10" fontId="35" fillId="0" borderId="4" xfId="53510" applyNumberFormat="1" applyFont="1" applyBorder="1" applyAlignment="1">
      <alignment horizontal="center" vertical="center" wrapText="1"/>
    </xf>
    <xf numFmtId="10" fontId="35" fillId="0" borderId="66" xfId="53510" applyNumberFormat="1" applyFont="1" applyBorder="1" applyAlignment="1">
      <alignment horizontal="center" vertical="center" wrapText="1"/>
    </xf>
    <xf numFmtId="9" fontId="8" fillId="0" borderId="0" xfId="53510" applyFont="1"/>
    <xf numFmtId="0" fontId="8" fillId="0" borderId="0" xfId="0" applyFont="1" applyAlignment="1">
      <alignment horizontal="center"/>
    </xf>
    <xf numFmtId="0" fontId="27" fillId="0" borderId="0" xfId="0" applyFont="1" applyAlignment="1">
      <alignment horizontal="center"/>
    </xf>
    <xf numFmtId="0" fontId="24" fillId="2" borderId="0" xfId="0" applyFont="1" applyFill="1" applyAlignment="1">
      <alignment vertical="center"/>
    </xf>
    <xf numFmtId="0" fontId="24" fillId="2" borderId="0" xfId="0" applyFont="1" applyFill="1" applyAlignment="1">
      <alignment horizontal="center" vertical="center"/>
    </xf>
    <xf numFmtId="0" fontId="35" fillId="6" borderId="4" xfId="13" applyFont="1" applyFill="1" applyBorder="1" applyAlignment="1">
      <alignment vertical="center"/>
    </xf>
    <xf numFmtId="0" fontId="35" fillId="6" borderId="4" xfId="13" applyFont="1" applyFill="1" applyBorder="1" applyAlignment="1">
      <alignment vertical="center" wrapText="1"/>
    </xf>
    <xf numFmtId="0" fontId="36" fillId="6" borderId="4" xfId="13" applyFont="1" applyFill="1" applyBorder="1" applyAlignment="1">
      <alignment horizontal="left" vertical="center" wrapText="1"/>
    </xf>
    <xf numFmtId="0" fontId="35" fillId="0" borderId="4" xfId="13" applyFont="1" applyBorder="1" applyAlignment="1">
      <alignment vertical="center"/>
    </xf>
    <xf numFmtId="0" fontId="36" fillId="6" borderId="4" xfId="13" applyFont="1" applyFill="1" applyBorder="1" applyAlignment="1">
      <alignment vertical="center" wrapText="1"/>
    </xf>
    <xf numFmtId="0" fontId="36" fillId="5" borderId="4" xfId="13" applyFont="1" applyFill="1" applyBorder="1" applyAlignment="1">
      <alignment vertical="center"/>
    </xf>
    <xf numFmtId="0" fontId="35" fillId="5" borderId="4" xfId="13" applyFont="1" applyFill="1" applyBorder="1" applyAlignment="1">
      <alignment vertical="center"/>
    </xf>
    <xf numFmtId="0" fontId="35" fillId="0" borderId="62" xfId="13" applyFont="1" applyBorder="1" applyAlignment="1">
      <alignment vertical="center"/>
    </xf>
    <xf numFmtId="0" fontId="35" fillId="0" borderId="66" xfId="13" applyFont="1" applyBorder="1" applyAlignment="1">
      <alignment horizontal="justify" vertical="center" wrapText="1"/>
    </xf>
    <xf numFmtId="0" fontId="36" fillId="0" borderId="4" xfId="13" applyFont="1" applyBorder="1" applyAlignment="1">
      <alignment horizontal="justify" vertical="center" wrapText="1"/>
    </xf>
    <xf numFmtId="0" fontId="35" fillId="0" borderId="4" xfId="13" applyFont="1" applyBorder="1"/>
    <xf numFmtId="0" fontId="36" fillId="0" borderId="62" xfId="13" applyFont="1" applyBorder="1" applyAlignment="1">
      <alignment vertical="center"/>
    </xf>
    <xf numFmtId="0" fontId="35" fillId="0" borderId="66" xfId="13" applyFont="1" applyBorder="1" applyAlignment="1">
      <alignment vertical="center"/>
    </xf>
    <xf numFmtId="0" fontId="36" fillId="0" borderId="4" xfId="13" quotePrefix="1" applyFont="1" applyBorder="1" applyAlignment="1">
      <alignment vertical="center"/>
    </xf>
    <xf numFmtId="0" fontId="35" fillId="0" borderId="4" xfId="13" quotePrefix="1" applyFont="1" applyBorder="1" applyAlignment="1">
      <alignment vertical="center"/>
    </xf>
    <xf numFmtId="0" fontId="36" fillId="0" borderId="4" xfId="13" applyFont="1" applyBorder="1" applyAlignment="1">
      <alignment vertical="center"/>
    </xf>
    <xf numFmtId="0" fontId="36" fillId="0" borderId="8" xfId="13" applyFont="1" applyBorder="1"/>
    <xf numFmtId="0" fontId="36" fillId="0" borderId="4" xfId="13" applyFont="1" applyBorder="1"/>
    <xf numFmtId="0" fontId="206" fillId="0" borderId="64" xfId="0" applyFont="1" applyBorder="1" applyAlignment="1">
      <alignment horizontal="center" vertical="center"/>
    </xf>
    <xf numFmtId="0" fontId="206" fillId="0" borderId="63" xfId="0" applyFont="1" applyBorder="1" applyAlignment="1">
      <alignment horizontal="center" vertical="center"/>
    </xf>
    <xf numFmtId="177" fontId="206" fillId="0" borderId="0" xfId="0" applyNumberFormat="1" applyFont="1" applyAlignment="1">
      <alignment horizontal="center" vertical="center"/>
    </xf>
    <xf numFmtId="177" fontId="206" fillId="0" borderId="5" xfId="0" applyNumberFormat="1" applyFont="1" applyBorder="1" applyAlignment="1">
      <alignment horizontal="center" vertical="center"/>
    </xf>
    <xf numFmtId="171" fontId="206" fillId="0" borderId="0" xfId="53510" applyNumberFormat="1" applyFont="1" applyBorder="1" applyAlignment="1">
      <alignment horizontal="center" vertical="center"/>
    </xf>
    <xf numFmtId="171" fontId="206" fillId="0" borderId="5" xfId="53510" applyNumberFormat="1" applyFont="1" applyBorder="1" applyAlignment="1">
      <alignment horizontal="center" vertical="center"/>
    </xf>
    <xf numFmtId="171" fontId="206" fillId="0" borderId="64" xfId="53510" applyNumberFormat="1" applyFont="1" applyBorder="1" applyAlignment="1">
      <alignment horizontal="center" vertical="center"/>
    </xf>
    <xf numFmtId="171" fontId="206" fillId="0" borderId="63" xfId="53510" applyNumberFormat="1" applyFont="1" applyBorder="1" applyAlignment="1">
      <alignment horizontal="center" vertical="center"/>
    </xf>
    <xf numFmtId="215" fontId="206" fillId="0" borderId="0" xfId="0" applyNumberFormat="1" applyFont="1" applyAlignment="1">
      <alignment horizontal="center" vertical="center"/>
    </xf>
    <xf numFmtId="215" fontId="206" fillId="0" borderId="5" xfId="0" applyNumberFormat="1" applyFont="1" applyBorder="1" applyAlignment="1">
      <alignment horizontal="center" vertical="center"/>
    </xf>
    <xf numFmtId="1" fontId="206" fillId="0" borderId="0" xfId="0" applyNumberFormat="1" applyFont="1" applyAlignment="1">
      <alignment horizontal="center" vertical="center"/>
    </xf>
    <xf numFmtId="1" fontId="206" fillId="0" borderId="5" xfId="0" applyNumberFormat="1" applyFont="1" applyBorder="1" applyAlignment="1">
      <alignment horizontal="center" vertical="center"/>
    </xf>
    <xf numFmtId="177" fontId="206" fillId="0" borderId="64" xfId="0" applyNumberFormat="1" applyFont="1" applyBorder="1" applyAlignment="1">
      <alignment horizontal="center" vertical="center"/>
    </xf>
    <xf numFmtId="177" fontId="206" fillId="0" borderId="63" xfId="0" applyNumberFormat="1" applyFont="1" applyBorder="1" applyAlignment="1">
      <alignment horizontal="center" vertical="center"/>
    </xf>
    <xf numFmtId="0" fontId="206" fillId="0" borderId="0" xfId="0" applyFont="1" applyAlignment="1">
      <alignment horizontal="center" vertical="center"/>
    </xf>
    <xf numFmtId="0" fontId="206" fillId="0" borderId="5" xfId="0" applyFont="1" applyBorder="1" applyAlignment="1">
      <alignment horizontal="center" vertical="center"/>
    </xf>
    <xf numFmtId="171" fontId="206" fillId="0" borderId="60" xfId="53510" applyNumberFormat="1" applyFont="1" applyBorder="1" applyAlignment="1">
      <alignment horizontal="center" vertical="center"/>
    </xf>
    <xf numFmtId="171" fontId="206" fillId="0" borderId="67" xfId="53510" applyNumberFormat="1" applyFont="1" applyBorder="1" applyAlignment="1">
      <alignment horizontal="center" vertical="center"/>
    </xf>
    <xf numFmtId="0" fontId="261" fillId="0" borderId="0" xfId="0" applyFont="1"/>
    <xf numFmtId="0" fontId="262" fillId="2" borderId="0" xfId="0" applyFont="1" applyFill="1" applyAlignment="1">
      <alignment horizontal="center" vertical="center" wrapText="1"/>
    </xf>
    <xf numFmtId="0" fontId="262" fillId="0" borderId="0" xfId="0" applyFont="1" applyAlignment="1">
      <alignment horizontal="center" vertical="center" wrapText="1"/>
    </xf>
    <xf numFmtId="0" fontId="253" fillId="0" borderId="0" xfId="0" applyFont="1"/>
    <xf numFmtId="0" fontId="227" fillId="0" borderId="0" xfId="39" applyFont="1"/>
    <xf numFmtId="14" fontId="223" fillId="3" borderId="4" xfId="38" applyNumberFormat="1" applyFont="1" applyFill="1" applyBorder="1" applyAlignment="1">
      <alignment horizontal="center" vertical="center" wrapText="1"/>
    </xf>
    <xf numFmtId="0" fontId="37" fillId="0" borderId="62" xfId="0" applyFont="1" applyBorder="1" applyAlignment="1">
      <alignment horizontal="center"/>
    </xf>
    <xf numFmtId="0" fontId="37" fillId="0" borderId="64" xfId="0" applyFont="1" applyBorder="1" applyAlignment="1">
      <alignment horizontal="center"/>
    </xf>
    <xf numFmtId="0" fontId="37" fillId="0" borderId="63" xfId="0" applyFont="1" applyBorder="1" applyAlignment="1">
      <alignment horizontal="center"/>
    </xf>
    <xf numFmtId="171" fontId="35" fillId="0" borderId="0" xfId="15" applyNumberFormat="1" applyFont="1" applyAlignment="1">
      <alignment horizontal="center"/>
    </xf>
    <xf numFmtId="171" fontId="35" fillId="0" borderId="66" xfId="15" applyNumberFormat="1" applyFont="1" applyBorder="1" applyAlignment="1">
      <alignment horizontal="center"/>
    </xf>
    <xf numFmtId="171" fontId="35" fillId="0" borderId="2" xfId="15" applyNumberFormat="1" applyFont="1" applyBorder="1" applyAlignment="1">
      <alignment horizontal="center"/>
    </xf>
    <xf numFmtId="171" fontId="35" fillId="0" borderId="67" xfId="15" applyNumberFormat="1" applyFont="1" applyBorder="1" applyAlignment="1">
      <alignment horizontal="center"/>
    </xf>
    <xf numFmtId="171" fontId="36" fillId="0" borderId="66" xfId="15" applyNumberFormat="1" applyFont="1" applyBorder="1" applyAlignment="1">
      <alignment horizontal="center"/>
    </xf>
    <xf numFmtId="171" fontId="36" fillId="0" borderId="2" xfId="15" applyNumberFormat="1" applyFont="1" applyBorder="1" applyAlignment="1">
      <alignment horizontal="center"/>
    </xf>
    <xf numFmtId="171" fontId="36" fillId="0" borderId="67" xfId="15" applyNumberFormat="1" applyFont="1" applyBorder="1" applyAlignment="1">
      <alignment horizontal="center"/>
    </xf>
    <xf numFmtId="171" fontId="36" fillId="0" borderId="8" xfId="15" applyNumberFormat="1" applyFont="1" applyBorder="1" applyAlignment="1">
      <alignment horizontal="center"/>
    </xf>
    <xf numFmtId="171" fontId="36" fillId="0" borderId="9" xfId="15" applyNumberFormat="1" applyFont="1" applyBorder="1" applyAlignment="1">
      <alignment horizontal="center"/>
    </xf>
    <xf numFmtId="0" fontId="37" fillId="7" borderId="0" xfId="0" applyFont="1" applyFill="1"/>
    <xf numFmtId="0" fontId="217" fillId="7" borderId="0" xfId="0" applyFont="1" applyFill="1"/>
    <xf numFmtId="0" fontId="211" fillId="7" borderId="0" xfId="0" applyFont="1" applyFill="1"/>
    <xf numFmtId="10" fontId="37" fillId="0" borderId="0" xfId="0" applyNumberFormat="1" applyFont="1"/>
    <xf numFmtId="171" fontId="35" fillId="0" borderId="7" xfId="14" applyNumberFormat="1" applyFont="1" applyBorder="1" applyAlignment="1">
      <alignment horizontal="center" vertical="center"/>
    </xf>
    <xf numFmtId="0" fontId="37" fillId="0" borderId="66" xfId="0" applyFont="1" applyBorder="1"/>
    <xf numFmtId="0" fontId="37" fillId="0" borderId="60" xfId="0" applyFont="1" applyBorder="1"/>
    <xf numFmtId="0" fontId="37" fillId="0" borderId="67" xfId="0" applyFont="1" applyBorder="1"/>
    <xf numFmtId="3" fontId="37" fillId="0" borderId="62" xfId="0" applyNumberFormat="1" applyFont="1" applyBorder="1" applyAlignment="1">
      <alignment horizontal="center"/>
    </xf>
    <xf numFmtId="3" fontId="37" fillId="0" borderId="70" xfId="0" applyNumberFormat="1" applyFont="1" applyBorder="1" applyAlignment="1">
      <alignment horizontal="center"/>
    </xf>
    <xf numFmtId="171" fontId="37" fillId="0" borderId="63" xfId="53510" applyNumberFormat="1" applyFont="1" applyBorder="1" applyAlignment="1">
      <alignment horizontal="center"/>
    </xf>
    <xf numFmtId="3" fontId="37" fillId="0" borderId="66" xfId="0" applyNumberFormat="1" applyFont="1" applyBorder="1" applyAlignment="1">
      <alignment horizontal="center"/>
    </xf>
    <xf numFmtId="3" fontId="37" fillId="0" borderId="60" xfId="0" applyNumberFormat="1" applyFont="1" applyBorder="1" applyAlignment="1">
      <alignment horizontal="center"/>
    </xf>
    <xf numFmtId="171" fontId="37" fillId="0" borderId="67" xfId="53510" applyNumberFormat="1" applyFont="1" applyBorder="1" applyAlignment="1">
      <alignment horizontal="center"/>
    </xf>
    <xf numFmtId="3" fontId="217" fillId="0" borderId="8" xfId="0" applyNumberFormat="1" applyFont="1" applyBorder="1" applyAlignment="1">
      <alignment horizontal="center"/>
    </xf>
    <xf numFmtId="3" fontId="217" fillId="0" borderId="7" xfId="0" applyNumberFormat="1" applyFont="1" applyBorder="1" applyAlignment="1">
      <alignment horizontal="center"/>
    </xf>
    <xf numFmtId="171" fontId="217" fillId="0" borderId="8" xfId="53510" applyNumberFormat="1" applyFont="1" applyBorder="1" applyAlignment="1">
      <alignment horizontal="center"/>
    </xf>
    <xf numFmtId="171" fontId="217" fillId="0" borderId="9" xfId="53510" applyNumberFormat="1" applyFont="1" applyBorder="1" applyAlignment="1">
      <alignment horizontal="center"/>
    </xf>
    <xf numFmtId="3" fontId="37" fillId="0" borderId="64" xfId="0" applyNumberFormat="1" applyFont="1" applyBorder="1" applyAlignment="1">
      <alignment horizontal="center"/>
    </xf>
    <xf numFmtId="3" fontId="37" fillId="0" borderId="2" xfId="0" applyNumberFormat="1" applyFont="1" applyBorder="1" applyAlignment="1">
      <alignment horizontal="center"/>
    </xf>
    <xf numFmtId="3" fontId="217" fillId="0" borderId="0" xfId="0" applyNumberFormat="1" applyFont="1" applyAlignment="1">
      <alignment horizontal="center"/>
    </xf>
    <xf numFmtId="171" fontId="217" fillId="0" borderId="0" xfId="53510" applyNumberFormat="1" applyFont="1" applyBorder="1" applyAlignment="1">
      <alignment horizontal="center"/>
    </xf>
    <xf numFmtId="171" fontId="37" fillId="0" borderId="5" xfId="53510" applyNumberFormat="1" applyFont="1" applyBorder="1" applyAlignment="1">
      <alignment horizontal="center"/>
    </xf>
    <xf numFmtId="3" fontId="263" fillId="0" borderId="0" xfId="0" applyNumberFormat="1" applyFont="1" applyAlignment="1">
      <alignment horizontal="center"/>
    </xf>
    <xf numFmtId="171" fontId="263" fillId="0" borderId="0" xfId="53510" applyNumberFormat="1" applyFont="1" applyBorder="1" applyAlignment="1">
      <alignment horizontal="center"/>
    </xf>
    <xf numFmtId="0" fontId="34" fillId="3" borderId="65" xfId="54" applyFont="1" applyFill="1" applyBorder="1" applyAlignment="1">
      <alignment horizontal="left" vertical="top"/>
    </xf>
    <xf numFmtId="0" fontId="34" fillId="3" borderId="64" xfId="2" applyFont="1" applyFill="1" applyBorder="1" applyAlignment="1">
      <alignment vertical="top"/>
    </xf>
    <xf numFmtId="0" fontId="34" fillId="3" borderId="63" xfId="2" applyFont="1" applyFill="1" applyBorder="1" applyAlignment="1">
      <alignment vertical="top"/>
    </xf>
    <xf numFmtId="49" fontId="34" fillId="3" borderId="1" xfId="54" quotePrefix="1" applyNumberFormat="1" applyFont="1" applyFill="1" applyBorder="1" applyAlignment="1">
      <alignment horizontal="left"/>
    </xf>
    <xf numFmtId="0" fontId="35" fillId="0" borderId="3" xfId="54" applyFont="1" applyBorder="1" applyAlignment="1">
      <alignment horizontal="left" vertical="center"/>
    </xf>
    <xf numFmtId="3" fontId="35" fillId="0" borderId="4" xfId="2" applyNumberFormat="1" applyFont="1" applyBorder="1" applyAlignment="1">
      <alignment horizontal="center"/>
    </xf>
    <xf numFmtId="3" fontId="35" fillId="0" borderId="0" xfId="2" applyNumberFormat="1" applyFont="1" applyAlignment="1">
      <alignment horizontal="center"/>
    </xf>
    <xf numFmtId="3" fontId="35" fillId="0" borderId="5" xfId="2" applyNumberFormat="1" applyFont="1" applyBorder="1" applyAlignment="1">
      <alignment horizontal="center"/>
    </xf>
    <xf numFmtId="0" fontId="35" fillId="5" borderId="3" xfId="54" applyFont="1" applyFill="1" applyBorder="1" applyAlignment="1">
      <alignment horizontal="left" vertical="center"/>
    </xf>
    <xf numFmtId="0" fontId="36" fillId="5" borderId="8" xfId="54" applyFont="1" applyFill="1" applyBorder="1" applyAlignment="1">
      <alignment horizontal="left" vertical="center"/>
    </xf>
    <xf numFmtId="3" fontId="36" fillId="0" borderId="8" xfId="2" applyNumberFormat="1" applyFont="1" applyBorder="1" applyAlignment="1">
      <alignment horizontal="center"/>
    </xf>
    <xf numFmtId="3" fontId="36" fillId="0" borderId="7" xfId="2" applyNumberFormat="1" applyFont="1" applyBorder="1" applyAlignment="1">
      <alignment horizontal="center"/>
    </xf>
    <xf numFmtId="3" fontId="36" fillId="0" borderId="9" xfId="2" applyNumberFormat="1" applyFont="1" applyBorder="1" applyAlignment="1">
      <alignment horizontal="center"/>
    </xf>
    <xf numFmtId="171" fontId="36" fillId="0" borderId="7" xfId="53510" applyNumberFormat="1" applyFont="1" applyBorder="1" applyAlignment="1">
      <alignment horizontal="center"/>
    </xf>
    <xf numFmtId="171" fontId="36" fillId="0" borderId="9" xfId="53510" applyNumberFormat="1" applyFont="1" applyBorder="1" applyAlignment="1">
      <alignment horizontal="center"/>
    </xf>
    <xf numFmtId="9" fontId="37" fillId="0" borderId="0" xfId="0" applyNumberFormat="1" applyFont="1"/>
    <xf numFmtId="10" fontId="206" fillId="5" borderId="0" xfId="48978" applyNumberFormat="1" applyFont="1" applyFill="1" applyBorder="1" applyAlignment="1">
      <alignment horizontal="center" vertical="center"/>
    </xf>
    <xf numFmtId="10" fontId="37" fillId="5" borderId="0" xfId="32498" applyNumberFormat="1" applyFont="1" applyFill="1"/>
    <xf numFmtId="0" fontId="233" fillId="0" borderId="4" xfId="0" applyFont="1" applyBorder="1"/>
    <xf numFmtId="0" fontId="233" fillId="0" borderId="5" xfId="0" applyFont="1" applyBorder="1"/>
    <xf numFmtId="0" fontId="255" fillId="0" borderId="0" xfId="0" applyFont="1" applyAlignment="1">
      <alignment vertical="center"/>
    </xf>
    <xf numFmtId="0" fontId="239" fillId="5" borderId="0" xfId="41" applyFont="1" applyFill="1" applyAlignment="1">
      <alignment horizontal="left" vertical="center"/>
    </xf>
    <xf numFmtId="171" fontId="253" fillId="120" borderId="0" xfId="32495" applyNumberFormat="1" applyFont="1" applyFill="1" applyAlignment="1">
      <alignment horizontal="center" vertical="center"/>
    </xf>
    <xf numFmtId="171" fontId="253" fillId="121" borderId="0" xfId="32495" applyNumberFormat="1" applyFont="1" applyFill="1" applyAlignment="1">
      <alignment horizontal="center" vertical="center"/>
    </xf>
    <xf numFmtId="0" fontId="239" fillId="0" borderId="0" xfId="0" applyFont="1" applyAlignment="1">
      <alignment horizontal="justify" vertical="center"/>
    </xf>
    <xf numFmtId="0" fontId="264" fillId="5" borderId="0" xfId="0" applyFont="1" applyFill="1" applyAlignment="1">
      <alignment vertical="center"/>
    </xf>
    <xf numFmtId="0" fontId="265" fillId="0" borderId="0" xfId="0" applyFont="1"/>
    <xf numFmtId="0" fontId="267" fillId="0" borderId="0" xfId="1" applyFont="1" applyFill="1" applyBorder="1"/>
    <xf numFmtId="0" fontId="239" fillId="0" borderId="0" xfId="0" applyFont="1"/>
    <xf numFmtId="0" fontId="239" fillId="5" borderId="0" xfId="41" applyFont="1" applyFill="1" applyAlignment="1">
      <alignment vertical="center"/>
    </xf>
    <xf numFmtId="0" fontId="239" fillId="0" borderId="0" xfId="0" applyFont="1" applyAlignment="1">
      <alignment vertical="center"/>
    </xf>
    <xf numFmtId="0" fontId="253" fillId="0" borderId="0" xfId="0" applyFont="1" applyAlignment="1">
      <alignment wrapText="1"/>
    </xf>
    <xf numFmtId="0" fontId="255" fillId="0" borderId="0" xfId="0" applyFont="1" applyAlignment="1">
      <alignment horizontal="justify" vertical="center"/>
    </xf>
    <xf numFmtId="0" fontId="255" fillId="0" borderId="0" xfId="0" applyFont="1" applyAlignment="1">
      <alignment horizontal="left" vertical="center"/>
    </xf>
    <xf numFmtId="215" fontId="255" fillId="0" borderId="0" xfId="0" applyNumberFormat="1" applyFont="1" applyAlignment="1">
      <alignment horizontal="center" vertical="center"/>
    </xf>
    <xf numFmtId="171" fontId="255" fillId="0" borderId="0" xfId="53510" applyNumberFormat="1" applyFont="1" applyBorder="1" applyAlignment="1">
      <alignment horizontal="center" vertical="center"/>
    </xf>
    <xf numFmtId="0" fontId="255" fillId="0" borderId="0" xfId="0" applyFont="1"/>
    <xf numFmtId="0" fontId="37" fillId="0" borderId="5" xfId="0" applyFont="1" applyBorder="1"/>
    <xf numFmtId="222" fontId="35" fillId="5" borderId="4" xfId="7828" applyNumberFormat="1" applyFont="1" applyFill="1" applyBorder="1" applyAlignment="1">
      <alignment horizontal="center" vertical="center" wrapText="1"/>
    </xf>
    <xf numFmtId="222" fontId="36" fillId="5" borderId="4" xfId="7828" applyNumberFormat="1" applyFont="1" applyFill="1" applyBorder="1" applyAlignment="1">
      <alignment horizontal="center" vertical="center" wrapText="1"/>
    </xf>
    <xf numFmtId="222" fontId="36" fillId="5" borderId="0" xfId="7828" applyNumberFormat="1" applyFont="1" applyFill="1" applyAlignment="1">
      <alignment horizontal="center" vertical="center" wrapText="1"/>
    </xf>
    <xf numFmtId="0" fontId="222" fillId="0" borderId="0" xfId="0" applyFont="1"/>
    <xf numFmtId="1" fontId="221" fillId="3" borderId="66" xfId="24" quotePrefix="1" applyNumberFormat="1" applyFont="1" applyFill="1" applyBorder="1" applyAlignment="1">
      <alignment horizontal="center" vertical="center"/>
    </xf>
    <xf numFmtId="171" fontId="220" fillId="0" borderId="8" xfId="53510" applyNumberFormat="1" applyFont="1" applyFill="1" applyBorder="1" applyAlignment="1">
      <alignment horizontal="center" vertical="center"/>
    </xf>
    <xf numFmtId="171" fontId="220" fillId="0" borderId="7" xfId="53510" applyNumberFormat="1" applyFont="1" applyFill="1" applyBorder="1" applyAlignment="1">
      <alignment horizontal="center" vertical="center"/>
    </xf>
    <xf numFmtId="171" fontId="220" fillId="0" borderId="9" xfId="53510" applyNumberFormat="1" applyFont="1" applyFill="1" applyBorder="1" applyAlignment="1">
      <alignment horizontal="center" vertical="center"/>
    </xf>
    <xf numFmtId="10" fontId="220" fillId="0" borderId="8" xfId="53510" applyNumberFormat="1" applyFont="1" applyBorder="1" applyAlignment="1">
      <alignment horizontal="center" vertical="center" wrapText="1"/>
    </xf>
    <xf numFmtId="0" fontId="233" fillId="5" borderId="0" xfId="0" applyFont="1" applyFill="1"/>
    <xf numFmtId="0" fontId="239" fillId="0" borderId="0" xfId="0" applyFont="1" applyAlignment="1">
      <alignment horizontal="left" vertical="top"/>
    </xf>
    <xf numFmtId="0" fontId="239" fillId="0" borderId="0" xfId="0" applyFont="1" applyAlignment="1">
      <alignment horizontal="center" vertical="top" wrapText="1"/>
    </xf>
    <xf numFmtId="0" fontId="239" fillId="0" borderId="0" xfId="0" applyFont="1" applyAlignment="1">
      <alignment horizontal="left" vertical="top" wrapText="1"/>
    </xf>
    <xf numFmtId="0" fontId="239" fillId="5" borderId="0" xfId="53512" applyFont="1" applyFill="1"/>
    <xf numFmtId="0" fontId="211" fillId="5" borderId="0" xfId="53516" applyFont="1" applyFill="1"/>
    <xf numFmtId="0" fontId="239" fillId="2" borderId="0" xfId="0" quotePrefix="1" applyFont="1" applyFill="1"/>
    <xf numFmtId="0" fontId="239" fillId="5" borderId="0" xfId="31" applyFont="1" applyFill="1" applyAlignment="1">
      <alignment wrapText="1"/>
    </xf>
    <xf numFmtId="0" fontId="239" fillId="5" borderId="0" xfId="31" applyFont="1" applyFill="1"/>
    <xf numFmtId="0" fontId="239" fillId="5" borderId="0" xfId="31" applyFont="1" applyFill="1" applyAlignment="1">
      <alignment vertical="top"/>
    </xf>
    <xf numFmtId="0" fontId="268" fillId="0" borderId="0" xfId="0" applyFont="1"/>
    <xf numFmtId="0" fontId="217" fillId="0" borderId="62" xfId="0" applyFont="1" applyBorder="1" applyAlignment="1">
      <alignment horizontal="left" vertical="center" indent="1"/>
    </xf>
    <xf numFmtId="171" fontId="36" fillId="5" borderId="62" xfId="53519" applyNumberFormat="1" applyFont="1" applyFill="1" applyBorder="1" applyAlignment="1">
      <alignment horizontal="center" vertical="center"/>
    </xf>
    <xf numFmtId="171" fontId="36" fillId="5" borderId="63" xfId="53519" applyNumberFormat="1" applyFont="1" applyFill="1" applyBorder="1" applyAlignment="1">
      <alignment horizontal="center" vertical="center"/>
    </xf>
    <xf numFmtId="0" fontId="37" fillId="0" borderId="4" xfId="0" applyFont="1" applyBorder="1" applyAlignment="1">
      <alignment horizontal="left" vertical="center" indent="2"/>
    </xf>
    <xf numFmtId="0" fontId="37" fillId="0" borderId="4" xfId="0" applyFont="1" applyBorder="1" applyAlignment="1">
      <alignment horizontal="left" vertical="center" indent="1"/>
    </xf>
    <xf numFmtId="0" fontId="217" fillId="0" borderId="4" xfId="0" applyFont="1" applyBorder="1" applyAlignment="1">
      <alignment vertical="center"/>
    </xf>
    <xf numFmtId="0" fontId="37" fillId="0" borderId="4" xfId="0" applyFont="1" applyBorder="1" applyAlignment="1">
      <alignment vertical="center"/>
    </xf>
    <xf numFmtId="0" fontId="217" fillId="0" borderId="66" xfId="0" applyFont="1" applyBorder="1" applyAlignment="1">
      <alignment vertical="center"/>
    </xf>
    <xf numFmtId="0" fontId="37" fillId="0" borderId="62" xfId="0" applyFont="1" applyBorder="1" applyAlignment="1">
      <alignment vertical="center"/>
    </xf>
    <xf numFmtId="0" fontId="37" fillId="3" borderId="66" xfId="0" applyFont="1" applyFill="1" applyBorder="1"/>
    <xf numFmtId="0" fontId="37" fillId="3" borderId="2" xfId="0" applyFont="1" applyFill="1" applyBorder="1"/>
    <xf numFmtId="0" fontId="37" fillId="3" borderId="60" xfId="0" applyFont="1" applyFill="1" applyBorder="1"/>
    <xf numFmtId="3" fontId="35" fillId="5" borderId="62" xfId="21" applyNumberFormat="1" applyFont="1" applyFill="1" applyBorder="1"/>
    <xf numFmtId="3" fontId="35" fillId="5" borderId="64" xfId="21" applyNumberFormat="1" applyFont="1" applyFill="1" applyBorder="1"/>
    <xf numFmtId="3" fontId="35" fillId="5" borderId="4" xfId="21" applyNumberFormat="1" applyFont="1" applyFill="1" applyBorder="1" applyAlignment="1">
      <alignment vertical="center"/>
    </xf>
    <xf numFmtId="3" fontId="35" fillId="5" borderId="0" xfId="21" applyNumberFormat="1" applyFont="1" applyFill="1" applyAlignment="1">
      <alignment vertical="center"/>
    </xf>
    <xf numFmtId="3" fontId="35" fillId="5" borderId="4" xfId="21" applyNumberFormat="1" applyFont="1" applyFill="1" applyBorder="1"/>
    <xf numFmtId="3" fontId="35" fillId="5" borderId="0" xfId="21" applyNumberFormat="1" applyFont="1" applyFill="1"/>
    <xf numFmtId="0" fontId="35" fillId="5" borderId="66" xfId="21" applyFont="1" applyFill="1" applyBorder="1" applyAlignment="1">
      <alignment vertical="center"/>
    </xf>
    <xf numFmtId="0" fontId="35" fillId="5" borderId="2" xfId="21" applyFont="1" applyFill="1" applyBorder="1"/>
    <xf numFmtId="0" fontId="35" fillId="5" borderId="0" xfId="21" applyFont="1" applyFill="1" applyAlignment="1">
      <alignment vertical="center"/>
    </xf>
    <xf numFmtId="0" fontId="35" fillId="5" borderId="0" xfId="21" applyFont="1" applyFill="1"/>
    <xf numFmtId="3" fontId="35" fillId="5" borderId="0" xfId="53496" applyNumberFormat="1" applyFont="1" applyFill="1" applyBorder="1" applyAlignment="1">
      <alignment vertical="center"/>
    </xf>
    <xf numFmtId="171" fontId="35" fillId="0" borderId="0" xfId="53496" applyNumberFormat="1" applyFont="1" applyFill="1" applyBorder="1" applyAlignment="1">
      <alignment horizontal="center" vertical="center"/>
    </xf>
    <xf numFmtId="0" fontId="35" fillId="0" borderId="62" xfId="21" applyFont="1" applyBorder="1" applyAlignment="1">
      <alignment horizontal="left"/>
    </xf>
    <xf numFmtId="0" fontId="35" fillId="0" borderId="64" xfId="21" applyFont="1" applyBorder="1"/>
    <xf numFmtId="0" fontId="35" fillId="0" borderId="4" xfId="21" applyFont="1" applyBorder="1" applyAlignment="1">
      <alignment horizontal="left"/>
    </xf>
    <xf numFmtId="0" fontId="35" fillId="0" borderId="0" xfId="21" applyFont="1"/>
    <xf numFmtId="0" fontId="36" fillId="0" borderId="4" xfId="21" applyFont="1" applyBorder="1" applyAlignment="1">
      <alignment horizontal="left"/>
    </xf>
    <xf numFmtId="0" fontId="36" fillId="0" borderId="0" xfId="21" applyFont="1"/>
    <xf numFmtId="0" fontId="35" fillId="0" borderId="5" xfId="21" applyFont="1" applyBorder="1"/>
    <xf numFmtId="0" fontId="36" fillId="0" borderId="5" xfId="21" applyFont="1" applyBorder="1"/>
    <xf numFmtId="0" fontId="35" fillId="0" borderId="4" xfId="2" applyFont="1" applyBorder="1" applyAlignment="1">
      <alignment horizontal="left"/>
    </xf>
    <xf numFmtId="0" fontId="35" fillId="5" borderId="3" xfId="53493" applyFont="1" applyFill="1" applyBorder="1" applyAlignment="1">
      <alignment horizontal="left" vertical="center" indent="1"/>
    </xf>
    <xf numFmtId="0" fontId="212" fillId="0" borderId="4" xfId="2" applyFont="1" applyBorder="1" applyAlignment="1">
      <alignment horizontal="left"/>
    </xf>
    <xf numFmtId="0" fontId="269" fillId="0" borderId="0" xfId="21" applyFont="1"/>
    <xf numFmtId="0" fontId="35" fillId="0" borderId="4" xfId="2" applyFont="1" applyBorder="1" applyAlignment="1">
      <alignment horizontal="left" vertical="center" indent="1"/>
    </xf>
    <xf numFmtId="0" fontId="35" fillId="0" borderId="4" xfId="21" applyFont="1" applyBorder="1" applyAlignment="1">
      <alignment horizontal="left" indent="1"/>
    </xf>
    <xf numFmtId="0" fontId="35" fillId="0" borderId="4" xfId="21" applyFont="1" applyBorder="1" applyAlignment="1">
      <alignment horizontal="left" vertical="center"/>
    </xf>
    <xf numFmtId="0" fontId="35" fillId="0" borderId="0" xfId="21" applyFont="1" applyAlignment="1">
      <alignment vertical="center" wrapText="1"/>
    </xf>
    <xf numFmtId="0" fontId="35" fillId="0" borderId="0" xfId="21" applyFont="1" applyAlignment="1">
      <alignment wrapText="1"/>
    </xf>
    <xf numFmtId="0" fontId="36" fillId="0" borderId="66" xfId="21" applyFont="1" applyBorder="1"/>
    <xf numFmtId="0" fontId="36" fillId="0" borderId="2" xfId="21" applyFont="1" applyBorder="1"/>
    <xf numFmtId="0" fontId="35" fillId="0" borderId="0" xfId="21" applyFont="1" applyAlignment="1">
      <alignment vertical="center"/>
    </xf>
    <xf numFmtId="171" fontId="36" fillId="0" borderId="0" xfId="53496" applyNumberFormat="1" applyFont="1" applyFill="1" applyBorder="1" applyAlignment="1"/>
    <xf numFmtId="0" fontId="223" fillId="3" borderId="66" xfId="0" applyFont="1" applyFill="1" applyBorder="1" applyAlignment="1">
      <alignment horizontal="center" vertical="center"/>
    </xf>
    <xf numFmtId="0" fontId="223" fillId="3" borderId="60" xfId="0" applyFont="1" applyFill="1" applyBorder="1" applyAlignment="1">
      <alignment horizontal="center" vertical="center"/>
    </xf>
    <xf numFmtId="0" fontId="223" fillId="3" borderId="67" xfId="0" applyFont="1" applyFill="1" applyBorder="1" applyAlignment="1">
      <alignment horizontal="center" vertical="center"/>
    </xf>
    <xf numFmtId="0" fontId="223" fillId="3" borderId="60" xfId="0" quotePrefix="1" applyFont="1" applyFill="1" applyBorder="1" applyAlignment="1">
      <alignment horizontal="center" vertical="center"/>
    </xf>
    <xf numFmtId="0" fontId="223" fillId="3" borderId="67" xfId="0" quotePrefix="1" applyFont="1" applyFill="1" applyBorder="1" applyAlignment="1">
      <alignment horizontal="center" vertical="center"/>
    </xf>
    <xf numFmtId="0" fontId="206" fillId="0" borderId="0" xfId="0" applyFont="1" applyAlignment="1">
      <alignment vertical="center"/>
    </xf>
    <xf numFmtId="0" fontId="255" fillId="0" borderId="0" xfId="0" applyFont="1" applyAlignment="1">
      <alignment vertical="center" wrapText="1"/>
    </xf>
    <xf numFmtId="0" fontId="270" fillId="0" borderId="3" xfId="0" applyFont="1" applyBorder="1" applyAlignment="1">
      <alignment vertical="center"/>
    </xf>
    <xf numFmtId="0" fontId="272" fillId="0" borderId="3" xfId="0" applyFont="1" applyBorder="1" applyAlignment="1">
      <alignment vertical="center"/>
    </xf>
    <xf numFmtId="0" fontId="270" fillId="0" borderId="1" xfId="0" applyFont="1" applyBorder="1" applyAlignment="1">
      <alignment vertical="center"/>
    </xf>
    <xf numFmtId="0" fontId="272" fillId="0" borderId="65" xfId="0" applyFont="1" applyBorder="1" applyAlignment="1">
      <alignment vertical="center"/>
    </xf>
    <xf numFmtId="215" fontId="270" fillId="0" borderId="62" xfId="0" applyNumberFormat="1" applyFont="1" applyBorder="1" applyAlignment="1">
      <alignment horizontal="center" vertical="center"/>
    </xf>
    <xf numFmtId="215" fontId="270" fillId="0" borderId="70" xfId="0" applyNumberFormat="1" applyFont="1" applyBorder="1" applyAlignment="1">
      <alignment horizontal="center" vertical="center"/>
    </xf>
    <xf numFmtId="215" fontId="270" fillId="0" borderId="63" xfId="0" applyNumberFormat="1" applyFont="1" applyBorder="1" applyAlignment="1">
      <alignment horizontal="center" vertical="center"/>
    </xf>
    <xf numFmtId="171" fontId="270" fillId="0" borderId="4" xfId="53510" applyNumberFormat="1" applyFont="1" applyBorder="1" applyAlignment="1">
      <alignment horizontal="center" vertical="center"/>
    </xf>
    <xf numFmtId="171" fontId="270" fillId="0" borderId="5" xfId="53510" applyNumberFormat="1" applyFont="1" applyBorder="1" applyAlignment="1">
      <alignment horizontal="center" vertical="center"/>
    </xf>
    <xf numFmtId="177" fontId="270" fillId="0" borderId="0" xfId="0" applyNumberFormat="1" applyFont="1" applyAlignment="1">
      <alignment horizontal="center" vertical="center"/>
    </xf>
    <xf numFmtId="177" fontId="270" fillId="0" borderId="5" xfId="0" applyNumberFormat="1" applyFont="1" applyBorder="1" applyAlignment="1">
      <alignment horizontal="center" vertical="center"/>
    </xf>
    <xf numFmtId="171" fontId="270" fillId="0" borderId="5" xfId="53510" applyNumberFormat="1" applyFont="1" applyFill="1" applyBorder="1" applyAlignment="1">
      <alignment horizontal="center" vertical="center"/>
    </xf>
    <xf numFmtId="215" fontId="270" fillId="0" borderId="4" xfId="0" applyNumberFormat="1" applyFont="1" applyBorder="1" applyAlignment="1">
      <alignment horizontal="center" vertical="center"/>
    </xf>
    <xf numFmtId="215" fontId="270" fillId="0" borderId="0" xfId="0" applyNumberFormat="1" applyFont="1" applyAlignment="1">
      <alignment horizontal="center" vertical="center"/>
    </xf>
    <xf numFmtId="215" fontId="270" fillId="0" borderId="5" xfId="0" applyNumberFormat="1" applyFont="1" applyBorder="1" applyAlignment="1">
      <alignment horizontal="center" vertical="center"/>
    </xf>
    <xf numFmtId="0" fontId="270" fillId="0" borderId="65" xfId="0" applyFont="1" applyBorder="1" applyAlignment="1">
      <alignment vertical="center"/>
    </xf>
    <xf numFmtId="215" fontId="270" fillId="0" borderId="8" xfId="0" applyNumberFormat="1" applyFont="1" applyBorder="1" applyAlignment="1">
      <alignment horizontal="center" vertical="center"/>
    </xf>
    <xf numFmtId="215" fontId="270" fillId="0" borderId="7" xfId="0" applyNumberFormat="1" applyFont="1" applyBorder="1" applyAlignment="1">
      <alignment horizontal="center" vertical="center"/>
    </xf>
    <xf numFmtId="215" fontId="270" fillId="0" borderId="9" xfId="0" applyNumberFormat="1" applyFont="1" applyBorder="1" applyAlignment="1">
      <alignment horizontal="center" vertical="center"/>
    </xf>
    <xf numFmtId="171" fontId="270" fillId="0" borderId="62" xfId="53510" applyNumberFormat="1" applyFont="1" applyBorder="1" applyAlignment="1">
      <alignment horizontal="center" vertical="center"/>
    </xf>
    <xf numFmtId="171" fontId="270" fillId="0" borderId="63" xfId="53510" applyNumberFormat="1" applyFont="1" applyBorder="1" applyAlignment="1">
      <alignment horizontal="center" vertical="center"/>
    </xf>
    <xf numFmtId="177" fontId="270" fillId="0" borderId="8" xfId="0" applyNumberFormat="1" applyFont="1" applyBorder="1" applyAlignment="1">
      <alignment horizontal="center" vertical="center"/>
    </xf>
    <xf numFmtId="177" fontId="270" fillId="0" borderId="9" xfId="0" applyNumberFormat="1" applyFont="1" applyBorder="1" applyAlignment="1">
      <alignment horizontal="center" vertical="center"/>
    </xf>
    <xf numFmtId="171" fontId="270" fillId="0" borderId="9" xfId="53510" applyNumberFormat="1" applyFont="1" applyFill="1" applyBorder="1" applyAlignment="1">
      <alignment horizontal="center" vertical="center"/>
    </xf>
    <xf numFmtId="0" fontId="270" fillId="0" borderId="6" xfId="0" applyFont="1" applyBorder="1" applyAlignment="1">
      <alignment vertical="center"/>
    </xf>
    <xf numFmtId="215" fontId="270" fillId="0" borderId="66" xfId="0" applyNumberFormat="1" applyFont="1" applyBorder="1" applyAlignment="1">
      <alignment horizontal="center" vertical="center"/>
    </xf>
    <xf numFmtId="215" fontId="270" fillId="0" borderId="60" xfId="0" applyNumberFormat="1" applyFont="1" applyBorder="1" applyAlignment="1">
      <alignment horizontal="center" vertical="center"/>
    </xf>
    <xf numFmtId="171" fontId="270" fillId="0" borderId="8" xfId="53510" applyNumberFormat="1" applyFont="1" applyBorder="1" applyAlignment="1">
      <alignment horizontal="center" vertical="center"/>
    </xf>
    <xf numFmtId="171" fontId="270" fillId="0" borderId="9" xfId="53510" applyNumberFormat="1" applyFont="1" applyBorder="1" applyAlignment="1">
      <alignment horizontal="center" vertical="center"/>
    </xf>
    <xf numFmtId="177" fontId="270" fillId="0" borderId="66" xfId="0" applyNumberFormat="1" applyFont="1" applyBorder="1" applyAlignment="1">
      <alignment horizontal="center" vertical="center"/>
    </xf>
    <xf numFmtId="177" fontId="270" fillId="0" borderId="67" xfId="0" applyNumberFormat="1" applyFont="1" applyBorder="1" applyAlignment="1">
      <alignment horizontal="center" vertical="center"/>
    </xf>
    <xf numFmtId="171" fontId="270" fillId="0" borderId="67" xfId="53510" applyNumberFormat="1" applyFont="1" applyFill="1" applyBorder="1" applyAlignment="1">
      <alignment horizontal="center" vertical="center"/>
    </xf>
    <xf numFmtId="17" fontId="241" fillId="4" borderId="66" xfId="39" quotePrefix="1" applyNumberFormat="1" applyFont="1" applyFill="1" applyBorder="1" applyAlignment="1">
      <alignment horizontal="center"/>
    </xf>
    <xf numFmtId="0" fontId="241" fillId="4" borderId="60" xfId="39" quotePrefix="1" applyFont="1" applyFill="1" applyBorder="1" applyAlignment="1">
      <alignment horizontal="center"/>
    </xf>
    <xf numFmtId="0" fontId="241" fillId="4" borderId="67" xfId="39" quotePrefix="1" applyFont="1" applyFill="1" applyBorder="1" applyAlignment="1">
      <alignment horizontal="center"/>
    </xf>
    <xf numFmtId="0" fontId="37" fillId="3" borderId="70" xfId="0" applyFont="1" applyFill="1" applyBorder="1"/>
    <xf numFmtId="1" fontId="34" fillId="3" borderId="67" xfId="53514" quotePrefix="1" applyNumberFormat="1" applyFont="1" applyFill="1" applyBorder="1" applyAlignment="1">
      <alignment horizontal="center" vertical="center"/>
    </xf>
    <xf numFmtId="0" fontId="36" fillId="5" borderId="4" xfId="0" applyFont="1" applyFill="1" applyBorder="1" applyAlignment="1">
      <alignment horizontal="left"/>
    </xf>
    <xf numFmtId="0" fontId="36" fillId="5" borderId="0" xfId="0" applyFont="1" applyFill="1" applyAlignment="1">
      <alignment horizontal="left"/>
    </xf>
    <xf numFmtId="0" fontId="36" fillId="5" borderId="4" xfId="0" applyFont="1" applyFill="1" applyBorder="1" applyAlignment="1">
      <alignment horizontal="center"/>
    </xf>
    <xf numFmtId="1" fontId="34" fillId="3" borderId="60" xfId="14" applyNumberFormat="1" applyFont="1" applyFill="1" applyBorder="1" applyAlignment="1">
      <alignment horizontal="center" vertical="center"/>
    </xf>
    <xf numFmtId="17" fontId="34" fillId="3" borderId="60" xfId="47697" quotePrefix="1" applyNumberFormat="1" applyFont="1" applyFill="1" applyBorder="1" applyAlignment="1">
      <alignment horizontal="center" vertical="center"/>
    </xf>
    <xf numFmtId="0" fontId="34" fillId="3" borderId="72" xfId="39" applyFont="1" applyFill="1" applyBorder="1" applyAlignment="1">
      <alignment horizontal="center"/>
    </xf>
    <xf numFmtId="0" fontId="274" fillId="3" borderId="66" xfId="39" applyFont="1" applyFill="1" applyBorder="1" applyAlignment="1">
      <alignment horizontal="center"/>
    </xf>
    <xf numFmtId="0" fontId="274" fillId="3" borderId="73" xfId="39" applyFont="1" applyFill="1" applyBorder="1" applyAlignment="1">
      <alignment horizontal="center"/>
    </xf>
    <xf numFmtId="0" fontId="206" fillId="0" borderId="4" xfId="39" applyFont="1" applyBorder="1" applyAlignment="1">
      <alignment vertical="center"/>
    </xf>
    <xf numFmtId="171" fontId="206" fillId="0" borderId="0" xfId="40" applyNumberFormat="1" applyFont="1" applyFill="1" applyBorder="1" applyAlignment="1">
      <alignment horizontal="center" vertical="center"/>
    </xf>
    <xf numFmtId="3" fontId="37" fillId="0" borderId="62" xfId="53509" applyNumberFormat="1" applyFont="1" applyFill="1" applyBorder="1" applyAlignment="1">
      <alignment horizontal="center" vertical="center"/>
    </xf>
    <xf numFmtId="3" fontId="37" fillId="0" borderId="63" xfId="40" applyNumberFormat="1" applyFont="1" applyFill="1" applyBorder="1" applyAlignment="1">
      <alignment horizontal="center" vertical="center"/>
    </xf>
    <xf numFmtId="171" fontId="37" fillId="0" borderId="64" xfId="40" applyNumberFormat="1" applyFont="1" applyFill="1" applyBorder="1" applyAlignment="1">
      <alignment horizontal="center" vertical="center"/>
    </xf>
    <xf numFmtId="171" fontId="37" fillId="0" borderId="63" xfId="40" applyNumberFormat="1" applyFont="1" applyFill="1" applyBorder="1" applyAlignment="1">
      <alignment horizontal="center" vertical="center"/>
    </xf>
    <xf numFmtId="171" fontId="37" fillId="0" borderId="0" xfId="40" applyNumberFormat="1" applyFont="1" applyFill="1" applyBorder="1" applyAlignment="1">
      <alignment horizontal="center" vertical="center"/>
    </xf>
    <xf numFmtId="3" fontId="37" fillId="0" borderId="4" xfId="53509" applyNumberFormat="1" applyFont="1" applyFill="1" applyBorder="1" applyAlignment="1">
      <alignment horizontal="center" vertical="center"/>
    </xf>
    <xf numFmtId="3" fontId="37" fillId="0" borderId="5" xfId="40" applyNumberFormat="1" applyFont="1" applyFill="1" applyBorder="1" applyAlignment="1">
      <alignment horizontal="center" vertical="center"/>
    </xf>
    <xf numFmtId="171" fontId="37" fillId="0" borderId="5" xfId="40" applyNumberFormat="1" applyFont="1" applyFill="1" applyBorder="1" applyAlignment="1">
      <alignment horizontal="center" vertical="center"/>
    </xf>
    <xf numFmtId="0" fontId="206" fillId="5" borderId="4" xfId="39" applyFont="1" applyFill="1" applyBorder="1" applyAlignment="1">
      <alignment vertical="center"/>
    </xf>
    <xf numFmtId="3" fontId="37" fillId="5" borderId="4" xfId="39" applyNumberFormat="1" applyFont="1" applyFill="1" applyBorder="1" applyAlignment="1">
      <alignment horizontal="center" vertical="center"/>
    </xf>
    <xf numFmtId="3" fontId="37" fillId="5" borderId="0" xfId="39" applyNumberFormat="1" applyFont="1" applyFill="1" applyAlignment="1">
      <alignment horizontal="center" vertical="center"/>
    </xf>
    <xf numFmtId="3" fontId="37" fillId="5" borderId="5" xfId="39" applyNumberFormat="1" applyFont="1" applyFill="1" applyBorder="1" applyAlignment="1">
      <alignment horizontal="center" vertical="center"/>
    </xf>
    <xf numFmtId="171" fontId="37" fillId="5" borderId="0" xfId="40" applyNumberFormat="1" applyFont="1" applyFill="1" applyBorder="1" applyAlignment="1">
      <alignment horizontal="center" vertical="center"/>
    </xf>
    <xf numFmtId="171" fontId="206" fillId="5" borderId="0" xfId="40" applyNumberFormat="1" applyFont="1" applyFill="1" applyBorder="1" applyAlignment="1">
      <alignment horizontal="center" vertical="center"/>
    </xf>
    <xf numFmtId="3" fontId="37" fillId="5" borderId="4" xfId="53509" applyNumberFormat="1" applyFont="1" applyFill="1" applyBorder="1" applyAlignment="1">
      <alignment horizontal="center" vertical="center"/>
    </xf>
    <xf numFmtId="3" fontId="37" fillId="5" borderId="5" xfId="40" applyNumberFormat="1" applyFont="1" applyFill="1" applyBorder="1" applyAlignment="1">
      <alignment horizontal="center" vertical="center"/>
    </xf>
    <xf numFmtId="171" fontId="37" fillId="5" borderId="5" xfId="40" applyNumberFormat="1" applyFont="1" applyFill="1" applyBorder="1" applyAlignment="1">
      <alignment horizontal="center" vertical="center"/>
    </xf>
    <xf numFmtId="0" fontId="206" fillId="5" borderId="66" xfId="39" applyFont="1" applyFill="1" applyBorder="1" applyAlignment="1">
      <alignment horizontal="left" vertical="center"/>
    </xf>
    <xf numFmtId="3" fontId="37" fillId="5" borderId="66" xfId="53509" applyNumberFormat="1" applyFont="1" applyFill="1" applyBorder="1" applyAlignment="1">
      <alignment horizontal="center" vertical="center"/>
    </xf>
    <xf numFmtId="3" fontId="37" fillId="5" borderId="73" xfId="40" applyNumberFormat="1" applyFont="1" applyFill="1" applyBorder="1" applyAlignment="1">
      <alignment horizontal="center" vertical="center"/>
    </xf>
    <xf numFmtId="171" fontId="37" fillId="5" borderId="72" xfId="40" applyNumberFormat="1" applyFont="1" applyFill="1" applyBorder="1" applyAlignment="1">
      <alignment horizontal="center" vertical="center"/>
    </xf>
    <xf numFmtId="171" fontId="37" fillId="5" borderId="73" xfId="40" applyNumberFormat="1" applyFont="1" applyFill="1" applyBorder="1" applyAlignment="1">
      <alignment horizontal="center" vertical="center"/>
    </xf>
    <xf numFmtId="0" fontId="210" fillId="5" borderId="6" xfId="39" applyFont="1" applyFill="1" applyBorder="1" applyAlignment="1">
      <alignment vertical="center"/>
    </xf>
    <xf numFmtId="3" fontId="217" fillId="5" borderId="8" xfId="39" applyNumberFormat="1" applyFont="1" applyFill="1" applyBorder="1" applyAlignment="1">
      <alignment horizontal="center" vertical="center"/>
    </xf>
    <xf numFmtId="3" fontId="217" fillId="5" borderId="7" xfId="39" applyNumberFormat="1" applyFont="1" applyFill="1" applyBorder="1" applyAlignment="1">
      <alignment horizontal="center" vertical="center"/>
    </xf>
    <xf numFmtId="3" fontId="217" fillId="5" borderId="9" xfId="39" applyNumberFormat="1" applyFont="1" applyFill="1" applyBorder="1" applyAlignment="1">
      <alignment horizontal="center" vertical="center"/>
    </xf>
    <xf numFmtId="171" fontId="210" fillId="5" borderId="7" xfId="40" applyNumberFormat="1" applyFont="1" applyFill="1" applyBorder="1" applyAlignment="1">
      <alignment horizontal="center" vertical="center"/>
    </xf>
    <xf numFmtId="171" fontId="217" fillId="5" borderId="8" xfId="40" applyNumberFormat="1" applyFont="1" applyFill="1" applyBorder="1" applyAlignment="1">
      <alignment horizontal="center" vertical="center"/>
    </xf>
    <xf numFmtId="171" fontId="217" fillId="5" borderId="9" xfId="40" applyNumberFormat="1" applyFont="1" applyFill="1" applyBorder="1" applyAlignment="1">
      <alignment horizontal="center" vertical="center"/>
    </xf>
    <xf numFmtId="171" fontId="217" fillId="5" borderId="7" xfId="40" applyNumberFormat="1" applyFont="1" applyFill="1" applyBorder="1" applyAlignment="1">
      <alignment horizontal="center" vertical="center"/>
    </xf>
    <xf numFmtId="0" fontId="206" fillId="5" borderId="62" xfId="39" applyFont="1" applyFill="1" applyBorder="1" applyAlignment="1">
      <alignment vertical="center"/>
    </xf>
    <xf numFmtId="3" fontId="37" fillId="5" borderId="62" xfId="39" applyNumberFormat="1" applyFont="1" applyFill="1" applyBorder="1" applyAlignment="1">
      <alignment horizontal="center" vertical="center"/>
    </xf>
    <xf numFmtId="3" fontId="37" fillId="5" borderId="64" xfId="39" applyNumberFormat="1" applyFont="1" applyFill="1" applyBorder="1" applyAlignment="1">
      <alignment horizontal="center" vertical="center"/>
    </xf>
    <xf numFmtId="3" fontId="37" fillId="5" borderId="63" xfId="39" applyNumberFormat="1" applyFont="1" applyFill="1" applyBorder="1" applyAlignment="1">
      <alignment horizontal="center" vertical="center"/>
    </xf>
    <xf numFmtId="171" fontId="206" fillId="5" borderId="62" xfId="53510" applyNumberFormat="1" applyFont="1" applyFill="1" applyBorder="1" applyAlignment="1">
      <alignment horizontal="center" vertical="center"/>
    </xf>
    <xf numFmtId="171" fontId="206" fillId="5" borderId="63" xfId="53510" applyNumberFormat="1" applyFont="1" applyFill="1" applyBorder="1" applyAlignment="1">
      <alignment horizontal="center" vertical="center"/>
    </xf>
    <xf numFmtId="230" fontId="206" fillId="0" borderId="62" xfId="53509" applyNumberFormat="1" applyFont="1" applyFill="1" applyBorder="1" applyAlignment="1">
      <alignment horizontal="center" vertical="center"/>
    </xf>
    <xf numFmtId="230" fontId="206" fillId="0" borderId="63" xfId="53509" applyNumberFormat="1" applyFont="1" applyFill="1" applyBorder="1" applyAlignment="1">
      <alignment horizontal="center" vertical="center"/>
    </xf>
    <xf numFmtId="171" fontId="206" fillId="0" borderId="64" xfId="40" applyNumberFormat="1" applyFont="1" applyFill="1" applyBorder="1" applyAlignment="1">
      <alignment horizontal="center" vertical="center"/>
    </xf>
    <xf numFmtId="171" fontId="206" fillId="0" borderId="63" xfId="40" applyNumberFormat="1" applyFont="1" applyFill="1" applyBorder="1" applyAlignment="1">
      <alignment horizontal="center" vertical="center"/>
    </xf>
    <xf numFmtId="0" fontId="210" fillId="5" borderId="66" xfId="39" applyFont="1" applyFill="1" applyBorder="1" applyAlignment="1">
      <alignment vertical="center"/>
    </xf>
    <xf numFmtId="3" fontId="217" fillId="5" borderId="72" xfId="39" applyNumberFormat="1" applyFont="1" applyFill="1" applyBorder="1" applyAlignment="1">
      <alignment horizontal="center" vertical="center"/>
    </xf>
    <xf numFmtId="3" fontId="217" fillId="5" borderId="73" xfId="39" applyNumberFormat="1" applyFont="1" applyFill="1" applyBorder="1" applyAlignment="1">
      <alignment horizontal="center" vertical="center"/>
    </xf>
    <xf numFmtId="171" fontId="210" fillId="5" borderId="66" xfId="53510" applyNumberFormat="1" applyFont="1" applyFill="1" applyBorder="1" applyAlignment="1">
      <alignment horizontal="center" vertical="center"/>
    </xf>
    <xf numFmtId="171" fontId="210" fillId="5" borderId="73" xfId="53510" applyNumberFormat="1" applyFont="1" applyFill="1" applyBorder="1" applyAlignment="1">
      <alignment horizontal="center" vertical="center"/>
    </xf>
    <xf numFmtId="3" fontId="210" fillId="5" borderId="66" xfId="40" applyNumberFormat="1" applyFont="1" applyFill="1" applyBorder="1" applyAlignment="1">
      <alignment horizontal="center" vertical="center"/>
    </xf>
    <xf numFmtId="3" fontId="210" fillId="5" borderId="73" xfId="40" applyNumberFormat="1" applyFont="1" applyFill="1" applyBorder="1" applyAlignment="1">
      <alignment horizontal="center" vertical="center"/>
    </xf>
    <xf numFmtId="171" fontId="210" fillId="5" borderId="72" xfId="40" applyNumberFormat="1" applyFont="1" applyFill="1" applyBorder="1" applyAlignment="1">
      <alignment horizontal="center" vertical="center"/>
    </xf>
    <xf numFmtId="171" fontId="210" fillId="5" borderId="73" xfId="40" applyNumberFormat="1" applyFont="1" applyFill="1" applyBorder="1" applyAlignment="1">
      <alignment horizontal="center" vertical="center"/>
    </xf>
    <xf numFmtId="0" fontId="34" fillId="3" borderId="73" xfId="39" applyFont="1" applyFill="1" applyBorder="1" applyAlignment="1">
      <alignment horizontal="center"/>
    </xf>
    <xf numFmtId="3" fontId="210" fillId="0" borderId="4" xfId="53509" applyNumberFormat="1" applyFont="1" applyFill="1" applyBorder="1" applyAlignment="1">
      <alignment horizontal="center" vertical="center"/>
    </xf>
    <xf numFmtId="171" fontId="210" fillId="0" borderId="5" xfId="40" applyNumberFormat="1" applyFont="1" applyFill="1" applyBorder="1" applyAlignment="1">
      <alignment horizontal="center" vertical="center"/>
    </xf>
    <xf numFmtId="3" fontId="35" fillId="0" borderId="4" xfId="53509" applyNumberFormat="1" applyFont="1" applyFill="1" applyBorder="1" applyAlignment="1">
      <alignment horizontal="center" vertical="center"/>
    </xf>
    <xf numFmtId="3" fontId="35" fillId="124" borderId="4" xfId="53509" applyNumberFormat="1" applyFont="1" applyFill="1" applyBorder="1" applyAlignment="1">
      <alignment horizontal="center" vertical="center"/>
    </xf>
    <xf numFmtId="171" fontId="37" fillId="124" borderId="5" xfId="40" applyNumberFormat="1" applyFont="1" applyFill="1" applyBorder="1" applyAlignment="1">
      <alignment horizontal="center" vertical="center"/>
    </xf>
    <xf numFmtId="0" fontId="37" fillId="5" borderId="4" xfId="39" applyFont="1" applyFill="1" applyBorder="1" applyAlignment="1">
      <alignment horizontal="left" vertical="center" indent="1"/>
    </xf>
    <xf numFmtId="3" fontId="35" fillId="5" borderId="4" xfId="53509" applyNumberFormat="1" applyFont="1" applyFill="1" applyBorder="1" applyAlignment="1">
      <alignment horizontal="center" vertical="center"/>
    </xf>
    <xf numFmtId="0" fontId="210" fillId="5" borderId="66" xfId="39" applyFont="1" applyFill="1" applyBorder="1" applyAlignment="1">
      <alignment horizontal="left" vertical="center" indent="1"/>
    </xf>
    <xf numFmtId="3" fontId="217" fillId="5" borderId="66" xfId="53509" applyNumberFormat="1" applyFont="1" applyFill="1" applyBorder="1" applyAlignment="1">
      <alignment horizontal="center" vertical="center"/>
    </xf>
    <xf numFmtId="171" fontId="217" fillId="5" borderId="73" xfId="40" applyNumberFormat="1" applyFont="1" applyFill="1" applyBorder="1" applyAlignment="1">
      <alignment horizontal="center" vertical="center"/>
    </xf>
    <xf numFmtId="222" fontId="220" fillId="5" borderId="72" xfId="7828" applyNumberFormat="1" applyFont="1" applyFill="1" applyBorder="1" applyAlignment="1">
      <alignment horizontal="center" vertical="center" wrapText="1"/>
    </xf>
    <xf numFmtId="222" fontId="220" fillId="5" borderId="73" xfId="7828" applyNumberFormat="1" applyFont="1" applyFill="1" applyBorder="1" applyAlignment="1">
      <alignment horizontal="center" vertical="center" wrapText="1"/>
    </xf>
    <xf numFmtId="171" fontId="220" fillId="5" borderId="73" xfId="53510" applyNumberFormat="1" applyFont="1" applyFill="1" applyBorder="1" applyAlignment="1">
      <alignment horizontal="center" vertical="center" wrapText="1"/>
    </xf>
    <xf numFmtId="3" fontId="210" fillId="121" borderId="4" xfId="39" applyNumberFormat="1" applyFont="1" applyFill="1" applyBorder="1" applyAlignment="1">
      <alignment horizontal="center" vertical="center"/>
    </xf>
    <xf numFmtId="3" fontId="210" fillId="121" borderId="5" xfId="39" applyNumberFormat="1" applyFont="1" applyFill="1" applyBorder="1" applyAlignment="1">
      <alignment horizontal="center" vertical="center"/>
    </xf>
    <xf numFmtId="177" fontId="206" fillId="0" borderId="72" xfId="53509" applyNumberFormat="1" applyFont="1" applyBorder="1" applyAlignment="1">
      <alignment horizontal="center" vertical="center"/>
    </xf>
    <xf numFmtId="177" fontId="206" fillId="0" borderId="73" xfId="53509" applyNumberFormat="1" applyFont="1" applyBorder="1" applyAlignment="1">
      <alignment horizontal="center" vertical="center"/>
    </xf>
    <xf numFmtId="0" fontId="210" fillId="0" borderId="3" xfId="0" applyFont="1" applyBorder="1" applyAlignment="1">
      <alignment vertical="center"/>
    </xf>
    <xf numFmtId="0" fontId="206" fillId="0" borderId="3" xfId="0" applyFont="1" applyBorder="1" applyAlignment="1">
      <alignment vertical="center"/>
    </xf>
    <xf numFmtId="0" fontId="206" fillId="0" borderId="1" xfId="0" applyFont="1" applyBorder="1" applyAlignment="1">
      <alignment vertical="center"/>
    </xf>
    <xf numFmtId="0" fontId="206" fillId="0" borderId="3" xfId="0" applyFont="1" applyBorder="1" applyAlignment="1">
      <alignment vertical="center" wrapText="1"/>
    </xf>
    <xf numFmtId="215" fontId="206" fillId="0" borderId="64" xfId="0" applyNumberFormat="1" applyFont="1" applyBorder="1" applyAlignment="1">
      <alignment horizontal="center" vertical="center"/>
    </xf>
    <xf numFmtId="215" fontId="206" fillId="0" borderId="63" xfId="0" applyNumberFormat="1" applyFont="1" applyBorder="1" applyAlignment="1">
      <alignment horizontal="center" vertical="center"/>
    </xf>
    <xf numFmtId="168" fontId="206" fillId="0" borderId="5" xfId="53510" applyNumberFormat="1" applyFont="1" applyBorder="1" applyAlignment="1">
      <alignment horizontal="center" vertical="center"/>
    </xf>
    <xf numFmtId="168" fontId="206" fillId="0" borderId="63" xfId="53510" applyNumberFormat="1" applyFont="1" applyBorder="1" applyAlignment="1">
      <alignment horizontal="center" vertical="center"/>
    </xf>
    <xf numFmtId="3" fontId="206" fillId="0" borderId="0" xfId="0" applyNumberFormat="1" applyFont="1" applyAlignment="1">
      <alignment horizontal="center" vertical="center"/>
    </xf>
    <xf numFmtId="3" fontId="206" fillId="0" borderId="5" xfId="0" applyNumberFormat="1" applyFont="1" applyBorder="1" applyAlignment="1">
      <alignment horizontal="center" vertical="center"/>
    </xf>
    <xf numFmtId="177" fontId="206" fillId="0" borderId="60" xfId="0" applyNumberFormat="1" applyFont="1" applyBorder="1" applyAlignment="1">
      <alignment horizontal="center" vertical="center"/>
    </xf>
    <xf numFmtId="177" fontId="206" fillId="0" borderId="67" xfId="0" applyNumberFormat="1" applyFont="1" applyBorder="1" applyAlignment="1">
      <alignment horizontal="center" vertical="center"/>
    </xf>
    <xf numFmtId="3" fontId="215" fillId="0" borderId="73" xfId="0" applyNumberFormat="1" applyFont="1" applyBorder="1" applyAlignment="1">
      <alignment horizontal="center" vertical="center" wrapText="1"/>
    </xf>
    <xf numFmtId="1" fontId="34" fillId="3" borderId="72" xfId="45" quotePrefix="1" applyNumberFormat="1" applyFont="1" applyFill="1" applyBorder="1" applyAlignment="1">
      <alignment horizontal="center" vertical="center"/>
    </xf>
    <xf numFmtId="1" fontId="34" fillId="3" borderId="73" xfId="45" quotePrefix="1" applyNumberFormat="1" applyFont="1" applyFill="1" applyBorder="1" applyAlignment="1">
      <alignment horizontal="center" vertical="center"/>
    </xf>
    <xf numFmtId="0" fontId="34" fillId="3" borderId="72" xfId="44" applyFont="1" applyFill="1" applyBorder="1" applyAlignment="1">
      <alignment horizontal="center"/>
    </xf>
    <xf numFmtId="0" fontId="34" fillId="3" borderId="73" xfId="44" applyFont="1" applyFill="1" applyBorder="1" applyAlignment="1">
      <alignment horizontal="center"/>
    </xf>
    <xf numFmtId="0" fontId="34" fillId="3" borderId="66" xfId="44" applyFont="1" applyFill="1" applyBorder="1" applyAlignment="1">
      <alignment horizontal="center" vertical="center"/>
    </xf>
    <xf numFmtId="0" fontId="34" fillId="3" borderId="73" xfId="44" applyFont="1" applyFill="1" applyBorder="1" applyAlignment="1">
      <alignment horizontal="center" vertical="center"/>
    </xf>
    <xf numFmtId="220" fontId="35" fillId="0" borderId="0" xfId="5" applyNumberFormat="1" applyFont="1" applyBorder="1" applyAlignment="1">
      <alignment horizontal="center" vertical="center"/>
    </xf>
    <xf numFmtId="171" fontId="36" fillId="0" borderId="7" xfId="47" applyNumberFormat="1" applyFont="1" applyBorder="1" applyAlignment="1">
      <alignment horizontal="center" vertical="center"/>
    </xf>
    <xf numFmtId="171" fontId="36" fillId="0" borderId="9" xfId="47" applyNumberFormat="1" applyFont="1" applyBorder="1" applyAlignment="1">
      <alignment horizontal="center" vertical="center"/>
    </xf>
    <xf numFmtId="220" fontId="36" fillId="0" borderId="0" xfId="5" applyNumberFormat="1" applyFont="1" applyBorder="1" applyAlignment="1">
      <alignment horizontal="center" vertical="center"/>
    </xf>
    <xf numFmtId="171" fontId="36" fillId="0" borderId="0" xfId="53521" applyNumberFormat="1" applyFont="1" applyBorder="1" applyAlignment="1">
      <alignment horizontal="center" vertical="center"/>
    </xf>
    <xf numFmtId="0" fontId="36" fillId="0" borderId="72" xfId="50040" applyFont="1" applyBorder="1" applyAlignment="1">
      <alignment vertical="center"/>
    </xf>
    <xf numFmtId="0" fontId="36" fillId="0" borderId="6" xfId="50040" applyFont="1" applyBorder="1" applyAlignment="1">
      <alignment vertical="center"/>
    </xf>
    <xf numFmtId="0" fontId="36" fillId="0" borderId="8" xfId="50040" applyFont="1" applyBorder="1" applyAlignment="1">
      <alignment vertical="center"/>
    </xf>
    <xf numFmtId="0" fontId="34" fillId="3" borderId="65" xfId="50040" applyFont="1" applyFill="1" applyBorder="1" applyAlignment="1">
      <alignment horizontal="left" vertical="top"/>
    </xf>
    <xf numFmtId="1" fontId="34" fillId="3" borderId="66" xfId="45" quotePrefix="1" applyNumberFormat="1" applyFont="1" applyFill="1" applyBorder="1" applyAlignment="1">
      <alignment horizontal="center" vertical="center"/>
    </xf>
    <xf numFmtId="0" fontId="35" fillId="0" borderId="3" xfId="50040" applyFont="1" applyBorder="1" applyAlignment="1">
      <alignment vertical="center"/>
    </xf>
    <xf numFmtId="220" fontId="35" fillId="0" borderId="5" xfId="5" applyNumberFormat="1" applyFont="1" applyBorder="1" applyAlignment="1">
      <alignment horizontal="center" vertical="center"/>
    </xf>
    <xf numFmtId="0" fontId="36" fillId="0" borderId="64" xfId="50040" applyFont="1" applyBorder="1" applyAlignment="1">
      <alignment vertical="center"/>
    </xf>
    <xf numFmtId="171" fontId="35" fillId="0" borderId="72" xfId="47" applyNumberFormat="1" applyFont="1" applyBorder="1" applyAlignment="1">
      <alignment horizontal="center" vertical="center"/>
    </xf>
    <xf numFmtId="171" fontId="35" fillId="0" borderId="73" xfId="47" applyNumberFormat="1" applyFont="1" applyBorder="1" applyAlignment="1">
      <alignment horizontal="center" vertical="center"/>
    </xf>
    <xf numFmtId="220" fontId="35" fillId="0" borderId="66" xfId="5" applyNumberFormat="1" applyFont="1" applyBorder="1" applyAlignment="1">
      <alignment horizontal="center" vertical="center"/>
    </xf>
    <xf numFmtId="220" fontId="35" fillId="0" borderId="73" xfId="5" applyNumberFormat="1" applyFont="1" applyBorder="1" applyAlignment="1">
      <alignment horizontal="center" vertical="center"/>
    </xf>
    <xf numFmtId="3" fontId="36" fillId="0" borderId="7" xfId="53521" applyNumberFormat="1" applyFont="1" applyBorder="1" applyAlignment="1">
      <alignment horizontal="center" vertical="center"/>
    </xf>
    <xf numFmtId="3" fontId="36" fillId="0" borderId="9" xfId="53521" applyNumberFormat="1" applyFont="1" applyBorder="1" applyAlignment="1">
      <alignment horizontal="center" vertical="center"/>
    </xf>
    <xf numFmtId="0" fontId="217" fillId="5" borderId="4" xfId="53515" applyFont="1" applyFill="1" applyBorder="1" applyAlignment="1">
      <alignment vertical="center"/>
    </xf>
    <xf numFmtId="0" fontId="216" fillId="5" borderId="0" xfId="0" applyFont="1" applyFill="1"/>
    <xf numFmtId="173" fontId="215" fillId="5" borderId="0" xfId="7828" applyNumberFormat="1" applyFont="1" applyFill="1" applyBorder="1" applyAlignment="1">
      <alignment vertical="center"/>
    </xf>
    <xf numFmtId="171" fontId="215" fillId="5" borderId="0" xfId="53510" applyNumberFormat="1" applyFont="1" applyFill="1" applyBorder="1" applyAlignment="1">
      <alignment vertical="center"/>
    </xf>
    <xf numFmtId="171" fontId="220" fillId="5" borderId="72" xfId="53510" applyNumberFormat="1" applyFont="1" applyFill="1" applyBorder="1" applyAlignment="1">
      <alignment horizontal="center" vertical="center" wrapText="1"/>
    </xf>
    <xf numFmtId="0" fontId="216" fillId="5" borderId="72" xfId="0" applyFont="1" applyFill="1" applyBorder="1"/>
    <xf numFmtId="0" fontId="20" fillId="0" borderId="74" xfId="0" applyFont="1" applyBorder="1"/>
    <xf numFmtId="171" fontId="215" fillId="5" borderId="76" xfId="53510" applyNumberFormat="1" applyFont="1" applyFill="1" applyBorder="1" applyAlignment="1">
      <alignment vertical="center"/>
    </xf>
    <xf numFmtId="171" fontId="215" fillId="5" borderId="76" xfId="53510" applyNumberFormat="1" applyFont="1" applyFill="1" applyBorder="1" applyAlignment="1">
      <alignment horizontal="center" vertical="center" wrapText="1"/>
    </xf>
    <xf numFmtId="171" fontId="220" fillId="5" borderId="76" xfId="53510" applyNumberFormat="1" applyFont="1" applyFill="1" applyBorder="1" applyAlignment="1">
      <alignment horizontal="center" vertical="center" wrapText="1"/>
    </xf>
    <xf numFmtId="0" fontId="216" fillId="5" borderId="76" xfId="0" applyFont="1" applyFill="1" applyBorder="1"/>
    <xf numFmtId="222" fontId="215" fillId="5" borderId="76" xfId="7828" applyNumberFormat="1" applyFont="1" applyFill="1" applyBorder="1" applyAlignment="1">
      <alignment horizontal="center" vertical="center" wrapText="1"/>
    </xf>
    <xf numFmtId="222" fontId="220" fillId="5" borderId="76" xfId="7828" applyNumberFormat="1" applyFont="1" applyFill="1" applyBorder="1" applyAlignment="1">
      <alignment horizontal="center" vertical="center" wrapText="1"/>
    </xf>
    <xf numFmtId="173" fontId="215" fillId="5" borderId="76" xfId="7828" applyNumberFormat="1" applyFont="1" applyFill="1" applyBorder="1" applyAlignment="1">
      <alignment vertical="center"/>
    </xf>
    <xf numFmtId="0" fontId="220" fillId="5" borderId="75" xfId="7828" applyNumberFormat="1" applyFont="1" applyFill="1" applyBorder="1" applyAlignment="1">
      <alignment horizontal="left" vertical="center"/>
    </xf>
    <xf numFmtId="0" fontId="216" fillId="5" borderId="75" xfId="7828" applyNumberFormat="1" applyFont="1" applyFill="1" applyBorder="1" applyAlignment="1">
      <alignment horizontal="left" vertical="center"/>
    </xf>
    <xf numFmtId="0" fontId="215" fillId="5" borderId="75" xfId="7828" applyNumberFormat="1" applyFont="1" applyFill="1" applyBorder="1" applyAlignment="1">
      <alignment horizontal="left" vertical="center" wrapText="1"/>
    </xf>
    <xf numFmtId="0" fontId="216" fillId="5" borderId="75" xfId="7828" applyNumberFormat="1" applyFont="1" applyFill="1" applyBorder="1" applyAlignment="1">
      <alignment horizontal="left" vertical="center" wrapText="1"/>
    </xf>
    <xf numFmtId="0" fontId="222" fillId="5" borderId="75" xfId="7828" applyNumberFormat="1" applyFont="1" applyFill="1" applyBorder="1" applyAlignment="1">
      <alignment horizontal="left" vertical="center"/>
    </xf>
    <xf numFmtId="0" fontId="222" fillId="5" borderId="77" xfId="7828" applyNumberFormat="1" applyFont="1" applyFill="1" applyBorder="1" applyAlignment="1">
      <alignment horizontal="left" vertical="center"/>
    </xf>
    <xf numFmtId="17" fontId="221" fillId="3" borderId="78" xfId="3" quotePrefix="1" applyNumberFormat="1" applyFont="1" applyFill="1" applyBorder="1" applyAlignment="1">
      <alignment horizontal="center" vertical="center"/>
    </xf>
    <xf numFmtId="17" fontId="221" fillId="3" borderId="81" xfId="3" quotePrefix="1" applyNumberFormat="1" applyFont="1" applyFill="1" applyBorder="1" applyAlignment="1">
      <alignment horizontal="center" vertical="center"/>
    </xf>
    <xf numFmtId="1" fontId="221" fillId="3" borderId="74" xfId="24" quotePrefix="1" applyNumberFormat="1" applyFont="1" applyFill="1" applyBorder="1" applyAlignment="1">
      <alignment horizontal="center" vertical="center"/>
    </xf>
    <xf numFmtId="1" fontId="221" fillId="3" borderId="82" xfId="24" quotePrefix="1" applyNumberFormat="1" applyFont="1" applyFill="1" applyBorder="1" applyAlignment="1">
      <alignment horizontal="center" vertical="center"/>
    </xf>
    <xf numFmtId="14" fontId="218" fillId="3" borderId="74" xfId="37" applyNumberFormat="1" applyFont="1" applyFill="1" applyBorder="1" applyAlignment="1">
      <alignment horizontal="center" vertical="center"/>
    </xf>
    <xf numFmtId="14" fontId="218" fillId="3" borderId="82" xfId="37" applyNumberFormat="1" applyFont="1" applyFill="1" applyBorder="1" applyAlignment="1">
      <alignment horizontal="center" vertical="center"/>
    </xf>
    <xf numFmtId="0" fontId="210" fillId="5" borderId="0" xfId="39" applyFont="1" applyFill="1" applyAlignment="1">
      <alignment vertical="center"/>
    </xf>
    <xf numFmtId="171" fontId="210" fillId="5" borderId="0" xfId="53510" applyNumberFormat="1" applyFont="1" applyFill="1" applyBorder="1" applyAlignment="1">
      <alignment horizontal="center" vertical="center"/>
    </xf>
    <xf numFmtId="3" fontId="210" fillId="5" borderId="0" xfId="40" applyNumberFormat="1" applyFont="1" applyFill="1" applyBorder="1" applyAlignment="1">
      <alignment horizontal="center" vertical="center"/>
    </xf>
    <xf numFmtId="171" fontId="210" fillId="5" borderId="0" xfId="40" applyNumberFormat="1" applyFont="1" applyFill="1" applyBorder="1" applyAlignment="1">
      <alignment horizontal="center" vertical="center"/>
    </xf>
    <xf numFmtId="0" fontId="210" fillId="5" borderId="0" xfId="39" applyFont="1" applyFill="1" applyAlignment="1">
      <alignment horizontal="left" vertical="center" indent="1"/>
    </xf>
    <xf numFmtId="3" fontId="217" fillId="5" borderId="0" xfId="53509" applyNumberFormat="1" applyFont="1" applyFill="1" applyBorder="1" applyAlignment="1">
      <alignment horizontal="center" vertical="center"/>
    </xf>
    <xf numFmtId="171" fontId="217" fillId="5" borderId="0" xfId="40" applyNumberFormat="1" applyFont="1" applyFill="1" applyBorder="1" applyAlignment="1">
      <alignment horizontal="center" vertical="center"/>
    </xf>
    <xf numFmtId="171" fontId="217" fillId="120" borderId="0" xfId="40" applyNumberFormat="1" applyFont="1" applyFill="1" applyBorder="1" applyAlignment="1">
      <alignment horizontal="center" vertical="center"/>
    </xf>
    <xf numFmtId="171" fontId="217" fillId="121" borderId="0" xfId="40" applyNumberFormat="1" applyFont="1" applyFill="1" applyBorder="1" applyAlignment="1">
      <alignment horizontal="center" vertical="center"/>
    </xf>
    <xf numFmtId="10" fontId="35" fillId="0" borderId="4" xfId="25" applyNumberFormat="1" applyFont="1" applyBorder="1" applyAlignment="1">
      <alignment horizontal="center"/>
    </xf>
    <xf numFmtId="10" fontId="35" fillId="0" borderId="0" xfId="25" applyNumberFormat="1" applyFont="1" applyBorder="1" applyAlignment="1">
      <alignment horizontal="center"/>
    </xf>
    <xf numFmtId="10" fontId="35" fillId="0" borderId="5" xfId="25" applyNumberFormat="1" applyFont="1" applyBorder="1" applyAlignment="1">
      <alignment horizontal="center"/>
    </xf>
    <xf numFmtId="1" fontId="276" fillId="3" borderId="66" xfId="24" quotePrefix="1" applyNumberFormat="1" applyFont="1" applyFill="1" applyBorder="1" applyAlignment="1">
      <alignment horizontal="center" vertical="center"/>
    </xf>
    <xf numFmtId="1" fontId="276" fillId="3" borderId="60" xfId="24" quotePrefix="1" applyNumberFormat="1" applyFont="1" applyFill="1" applyBorder="1" applyAlignment="1">
      <alignment horizontal="center" vertical="center"/>
    </xf>
    <xf numFmtId="1" fontId="276" fillId="3" borderId="67" xfId="24" quotePrefix="1" applyNumberFormat="1" applyFont="1" applyFill="1" applyBorder="1" applyAlignment="1">
      <alignment horizontal="center" vertical="center"/>
    </xf>
    <xf numFmtId="171" fontId="206" fillId="0" borderId="0" xfId="53510" quotePrefix="1" applyNumberFormat="1" applyFont="1" applyBorder="1" applyAlignment="1">
      <alignment horizontal="center" vertical="center"/>
    </xf>
    <xf numFmtId="0" fontId="276" fillId="3" borderId="63" xfId="0" applyFont="1" applyFill="1" applyBorder="1" applyAlignment="1">
      <alignment horizontal="center" vertical="center"/>
    </xf>
    <xf numFmtId="0" fontId="278" fillId="3" borderId="66" xfId="0" applyFont="1" applyFill="1" applyBorder="1" applyAlignment="1">
      <alignment horizontal="center" vertical="center"/>
    </xf>
    <xf numFmtId="0" fontId="278" fillId="3" borderId="60" xfId="0" applyFont="1" applyFill="1" applyBorder="1" applyAlignment="1">
      <alignment horizontal="center" vertical="center"/>
    </xf>
    <xf numFmtId="0" fontId="278" fillId="3" borderId="67" xfId="0" applyFont="1" applyFill="1" applyBorder="1" applyAlignment="1">
      <alignment horizontal="center" vertical="center"/>
    </xf>
    <xf numFmtId="0" fontId="279" fillId="3" borderId="66" xfId="0" applyFont="1" applyFill="1" applyBorder="1" applyAlignment="1">
      <alignment horizontal="center" vertical="center"/>
    </xf>
    <xf numFmtId="0" fontId="279" fillId="3" borderId="67" xfId="0" applyFont="1" applyFill="1" applyBorder="1" applyAlignment="1">
      <alignment horizontal="center" vertical="center"/>
    </xf>
    <xf numFmtId="0" fontId="278" fillId="3" borderId="60" xfId="0" quotePrefix="1" applyFont="1" applyFill="1" applyBorder="1" applyAlignment="1">
      <alignment horizontal="center" vertical="center"/>
    </xf>
    <xf numFmtId="0" fontId="278" fillId="3" borderId="67" xfId="0" quotePrefix="1" applyFont="1" applyFill="1" applyBorder="1" applyAlignment="1">
      <alignment horizontal="center" vertical="center"/>
    </xf>
    <xf numFmtId="0" fontId="279" fillId="3" borderId="1" xfId="0" quotePrefix="1" applyFont="1" applyFill="1" applyBorder="1" applyAlignment="1">
      <alignment horizontal="center"/>
    </xf>
    <xf numFmtId="0" fontId="223" fillId="123" borderId="9" xfId="0" quotePrefix="1" applyFont="1" applyFill="1" applyBorder="1" applyAlignment="1">
      <alignment horizontal="center" vertical="center" wrapText="1"/>
    </xf>
    <xf numFmtId="0" fontId="206" fillId="5" borderId="4" xfId="0" applyFont="1" applyFill="1" applyBorder="1"/>
    <xf numFmtId="220" fontId="35" fillId="5" borderId="4" xfId="14" applyNumberFormat="1" applyFont="1" applyFill="1" applyBorder="1" applyAlignment="1">
      <alignment horizontal="center" vertical="center"/>
    </xf>
    <xf numFmtId="220" fontId="35" fillId="5" borderId="0" xfId="14" applyNumberFormat="1" applyFont="1" applyFill="1" applyAlignment="1">
      <alignment horizontal="center" vertical="center"/>
    </xf>
    <xf numFmtId="220" fontId="35" fillId="5" borderId="5" xfId="14" applyNumberFormat="1" applyFont="1" applyFill="1" applyBorder="1" applyAlignment="1">
      <alignment horizontal="center" vertical="center"/>
    </xf>
    <xf numFmtId="0" fontId="206" fillId="5" borderId="14" xfId="0" applyFont="1" applyFill="1" applyBorder="1"/>
    <xf numFmtId="0" fontId="210" fillId="5" borderId="66" xfId="0" applyFont="1" applyFill="1" applyBorder="1"/>
    <xf numFmtId="220" fontId="36" fillId="5" borderId="8" xfId="14" applyNumberFormat="1" applyFont="1" applyFill="1" applyBorder="1" applyAlignment="1">
      <alignment horizontal="center" vertical="center"/>
    </xf>
    <xf numFmtId="220" fontId="36" fillId="5" borderId="7" xfId="14" applyNumberFormat="1" applyFont="1" applyFill="1" applyBorder="1" applyAlignment="1">
      <alignment horizontal="center" vertical="center"/>
    </xf>
    <xf numFmtId="220" fontId="36" fillId="5" borderId="9" xfId="14" applyNumberFormat="1" applyFont="1" applyFill="1" applyBorder="1" applyAlignment="1">
      <alignment horizontal="center" vertical="center"/>
    </xf>
    <xf numFmtId="1" fontId="35" fillId="5" borderId="4" xfId="14" applyNumberFormat="1" applyFont="1" applyFill="1" applyBorder="1" applyAlignment="1">
      <alignment horizontal="center" vertical="center"/>
    </xf>
    <xf numFmtId="1" fontId="35" fillId="5" borderId="5" xfId="14" applyNumberFormat="1" applyFont="1" applyFill="1" applyBorder="1" applyAlignment="1">
      <alignment horizontal="center" vertical="center"/>
    </xf>
    <xf numFmtId="1" fontId="35" fillId="5" borderId="66" xfId="14" applyNumberFormat="1" applyFont="1" applyFill="1" applyBorder="1" applyAlignment="1">
      <alignment horizontal="center" vertical="center"/>
    </xf>
    <xf numFmtId="1" fontId="35" fillId="5" borderId="67" xfId="14" applyNumberFormat="1" applyFont="1" applyFill="1" applyBorder="1" applyAlignment="1">
      <alignment horizontal="center" vertical="center"/>
    </xf>
    <xf numFmtId="178" fontId="34" fillId="3" borderId="0" xfId="13" quotePrefix="1" applyNumberFormat="1" applyFont="1" applyFill="1" applyAlignment="1">
      <alignment horizontal="center"/>
    </xf>
    <xf numFmtId="178" fontId="34" fillId="3" borderId="5" xfId="13" quotePrefix="1" applyNumberFormat="1" applyFont="1" applyFill="1" applyBorder="1" applyAlignment="1">
      <alignment horizontal="center"/>
    </xf>
    <xf numFmtId="221" fontId="35" fillId="0" borderId="4" xfId="14" applyNumberFormat="1" applyFont="1" applyBorder="1" applyAlignment="1">
      <alignment horizontal="center" vertical="center"/>
    </xf>
    <xf numFmtId="221" fontId="35" fillId="0" borderId="0" xfId="14" applyNumberFormat="1" applyFont="1" applyAlignment="1">
      <alignment horizontal="center" vertical="center"/>
    </xf>
    <xf numFmtId="221" fontId="35" fillId="0" borderId="5" xfId="14" applyNumberFormat="1" applyFont="1" applyBorder="1" applyAlignment="1">
      <alignment horizontal="center" vertical="center"/>
    </xf>
    <xf numFmtId="17" fontId="34" fillId="4" borderId="66" xfId="39" quotePrefix="1" applyNumberFormat="1" applyFont="1" applyFill="1" applyBorder="1" applyAlignment="1">
      <alignment horizontal="center"/>
    </xf>
    <xf numFmtId="0" fontId="34" fillId="4" borderId="72" xfId="39" quotePrefix="1" applyFont="1" applyFill="1" applyBorder="1" applyAlignment="1">
      <alignment horizontal="center"/>
    </xf>
    <xf numFmtId="0" fontId="34" fillId="4" borderId="73" xfId="39" quotePrefix="1" applyFont="1" applyFill="1" applyBorder="1" applyAlignment="1">
      <alignment horizontal="center"/>
    </xf>
    <xf numFmtId="0" fontId="36" fillId="2" borderId="0" xfId="0" applyFont="1" applyFill="1" applyAlignment="1">
      <alignment horizontal="left" vertical="center"/>
    </xf>
    <xf numFmtId="171" fontId="36" fillId="0" borderId="0" xfId="0" applyNumberFormat="1" applyFont="1" applyAlignment="1">
      <alignment horizontal="center" vertical="center"/>
    </xf>
    <xf numFmtId="220" fontId="36" fillId="0" borderId="73" xfId="53506" applyNumberFormat="1" applyFont="1" applyBorder="1" applyAlignment="1">
      <alignment horizontal="center" vertical="center"/>
    </xf>
    <xf numFmtId="220" fontId="36" fillId="0" borderId="72" xfId="53506" applyNumberFormat="1" applyFont="1" applyBorder="1" applyAlignment="1">
      <alignment horizontal="center" vertical="center"/>
    </xf>
    <xf numFmtId="1" fontId="34" fillId="3" borderId="72" xfId="14" applyNumberFormat="1" applyFont="1" applyFill="1" applyBorder="1" applyAlignment="1">
      <alignment horizontal="center" vertical="center"/>
    </xf>
    <xf numFmtId="10" fontId="35" fillId="0" borderId="8" xfId="53434" applyNumberFormat="1" applyFont="1" applyFill="1" applyBorder="1" applyAlignment="1">
      <alignment horizontal="center"/>
    </xf>
    <xf numFmtId="10" fontId="35" fillId="0" borderId="7" xfId="53434" applyNumberFormat="1" applyFont="1" applyFill="1" applyBorder="1" applyAlignment="1">
      <alignment horizontal="center"/>
    </xf>
    <xf numFmtId="10" fontId="35" fillId="0" borderId="9" xfId="53434" applyNumberFormat="1" applyFont="1" applyFill="1" applyBorder="1" applyAlignment="1">
      <alignment horizontal="center"/>
    </xf>
    <xf numFmtId="1" fontId="34" fillId="3" borderId="5" xfId="0" applyNumberFormat="1" applyFont="1" applyFill="1" applyBorder="1" applyAlignment="1">
      <alignment horizontal="center" vertical="center"/>
    </xf>
    <xf numFmtId="1" fontId="34" fillId="3" borderId="73" xfId="0" applyNumberFormat="1" applyFont="1" applyFill="1" applyBorder="1" applyAlignment="1">
      <alignment horizontal="center" vertical="center"/>
    </xf>
    <xf numFmtId="3" fontId="206" fillId="120" borderId="4" xfId="39" applyNumberFormat="1" applyFont="1" applyFill="1" applyBorder="1" applyAlignment="1">
      <alignment horizontal="center" vertical="center"/>
    </xf>
    <xf numFmtId="3" fontId="206" fillId="120" borderId="5" xfId="39" applyNumberFormat="1" applyFont="1" applyFill="1" applyBorder="1" applyAlignment="1">
      <alignment horizontal="center" vertical="center"/>
    </xf>
    <xf numFmtId="0" fontId="20" fillId="0" borderId="0" xfId="0" quotePrefix="1" applyFont="1"/>
    <xf numFmtId="0" fontId="35" fillId="5" borderId="4" xfId="0" quotePrefix="1" applyFont="1" applyFill="1" applyBorder="1"/>
    <xf numFmtId="0" fontId="35" fillId="5" borderId="0" xfId="0" quotePrefix="1" applyFont="1" applyFill="1"/>
    <xf numFmtId="3" fontId="210" fillId="0" borderId="8" xfId="39" applyNumberFormat="1" applyFont="1" applyBorder="1" applyAlignment="1">
      <alignment horizontal="center" vertical="center"/>
    </xf>
    <xf numFmtId="3" fontId="210" fillId="0" borderId="9" xfId="39" applyNumberFormat="1" applyFont="1" applyBorder="1" applyAlignment="1">
      <alignment horizontal="center" vertical="center"/>
    </xf>
    <xf numFmtId="222" fontId="35" fillId="5" borderId="5" xfId="7828" applyNumberFormat="1" applyFont="1" applyFill="1" applyBorder="1" applyAlignment="1">
      <alignment horizontal="center" vertical="center" wrapText="1"/>
    </xf>
    <xf numFmtId="171" fontId="35" fillId="6" borderId="4" xfId="48867" applyNumberFormat="1" applyFont="1" applyFill="1" applyBorder="1" applyAlignment="1">
      <alignment horizontal="center" vertical="center"/>
    </xf>
    <xf numFmtId="171" fontId="35" fillId="6" borderId="5" xfId="48867" applyNumberFormat="1" applyFont="1" applyFill="1" applyBorder="1" applyAlignment="1">
      <alignment horizontal="center" vertical="center"/>
    </xf>
    <xf numFmtId="3" fontId="35" fillId="121" borderId="4" xfId="53509" applyNumberFormat="1" applyFont="1" applyFill="1" applyBorder="1" applyAlignment="1">
      <alignment horizontal="center" vertical="center"/>
    </xf>
    <xf numFmtId="171" fontId="37" fillId="121" borderId="5" xfId="40" applyNumberFormat="1" applyFont="1" applyFill="1" applyBorder="1" applyAlignment="1">
      <alignment horizontal="center" vertical="center"/>
    </xf>
    <xf numFmtId="17" fontId="34" fillId="4" borderId="66" xfId="39" applyNumberFormat="1" applyFont="1" applyFill="1" applyBorder="1" applyAlignment="1">
      <alignment horizontal="center"/>
    </xf>
    <xf numFmtId="0" fontId="34" fillId="4" borderId="72" xfId="39" applyFont="1" applyFill="1" applyBorder="1" applyAlignment="1">
      <alignment horizontal="center"/>
    </xf>
    <xf numFmtId="0" fontId="280" fillId="3" borderId="60" xfId="0" applyFont="1" applyFill="1" applyBorder="1"/>
    <xf numFmtId="0" fontId="35" fillId="5" borderId="65" xfId="0" applyFont="1" applyFill="1" applyBorder="1" applyAlignment="1">
      <alignment horizontal="left" vertical="center" wrapText="1" readingOrder="1"/>
    </xf>
    <xf numFmtId="0" fontId="35" fillId="5" borderId="3" xfId="0" applyFont="1" applyFill="1" applyBorder="1" applyAlignment="1">
      <alignment horizontal="left" vertical="center" wrapText="1" readingOrder="1"/>
    </xf>
    <xf numFmtId="0" fontId="35" fillId="5" borderId="1" xfId="0" applyFont="1" applyFill="1" applyBorder="1" applyAlignment="1">
      <alignment horizontal="left" vertical="center" wrapText="1" readingOrder="1"/>
    </xf>
    <xf numFmtId="3" fontId="210" fillId="0" borderId="4" xfId="39" applyNumberFormat="1" applyFont="1" applyBorder="1" applyAlignment="1">
      <alignment horizontal="center" vertical="center"/>
    </xf>
    <xf numFmtId="3" fontId="210" fillId="0" borderId="5" xfId="39" applyNumberFormat="1" applyFont="1" applyBorder="1" applyAlignment="1">
      <alignment horizontal="center" vertical="center"/>
    </xf>
    <xf numFmtId="3" fontId="206" fillId="0" borderId="4" xfId="39" applyNumberFormat="1" applyFont="1" applyBorder="1" applyAlignment="1">
      <alignment horizontal="center" vertical="center"/>
    </xf>
    <xf numFmtId="3" fontId="206" fillId="0" borderId="5" xfId="39" applyNumberFormat="1" applyFont="1" applyBorder="1" applyAlignment="1">
      <alignment horizontal="center" vertical="center"/>
    </xf>
    <xf numFmtId="3" fontId="210" fillId="0" borderId="66" xfId="39" applyNumberFormat="1" applyFont="1" applyBorder="1" applyAlignment="1">
      <alignment horizontal="center" vertical="center"/>
    </xf>
    <xf numFmtId="3" fontId="210" fillId="0" borderId="67" xfId="39" applyNumberFormat="1" applyFont="1" applyBorder="1" applyAlignment="1">
      <alignment horizontal="center" vertical="center"/>
    </xf>
    <xf numFmtId="10" fontId="220" fillId="0" borderId="9" xfId="53510" applyNumberFormat="1" applyFont="1" applyBorder="1" applyAlignment="1">
      <alignment horizontal="center" vertical="center" wrapText="1"/>
    </xf>
    <xf numFmtId="9" fontId="35" fillId="5" borderId="4" xfId="32992" applyFont="1" applyFill="1" applyBorder="1" applyAlignment="1">
      <alignment horizontal="center" vertical="center"/>
    </xf>
    <xf numFmtId="9" fontId="35" fillId="5" borderId="5" xfId="32992" applyFont="1" applyFill="1" applyBorder="1" applyAlignment="1">
      <alignment horizontal="center" vertical="center"/>
    </xf>
    <xf numFmtId="0" fontId="37" fillId="0" borderId="4" xfId="0" applyFont="1" applyBorder="1" applyAlignment="1">
      <alignment horizontal="left" indent="1"/>
    </xf>
    <xf numFmtId="0" fontId="217" fillId="0" borderId="4" xfId="0" applyFont="1" applyBorder="1"/>
    <xf numFmtId="0" fontId="37" fillId="0" borderId="4" xfId="0" applyFont="1" applyBorder="1" applyAlignment="1">
      <alignment horizontal="left" wrapText="1" indent="1"/>
    </xf>
    <xf numFmtId="0" fontId="217" fillId="0" borderId="4" xfId="0" applyFont="1" applyBorder="1" applyAlignment="1">
      <alignment horizontal="left"/>
    </xf>
    <xf numFmtId="0" fontId="37" fillId="0" borderId="66" xfId="0" applyFont="1" applyBorder="1" applyAlignment="1">
      <alignment horizontal="left" indent="1"/>
    </xf>
    <xf numFmtId="1" fontId="221" fillId="3" borderId="72" xfId="24" quotePrefix="1" applyNumberFormat="1" applyFont="1" applyFill="1" applyBorder="1" applyAlignment="1">
      <alignment horizontal="center" vertical="center"/>
    </xf>
    <xf numFmtId="0" fontId="35" fillId="6" borderId="70" xfId="13" applyFont="1" applyFill="1" applyBorder="1"/>
    <xf numFmtId="224" fontId="36" fillId="0" borderId="72" xfId="17742" applyNumberFormat="1" applyFont="1" applyBorder="1" applyAlignment="1">
      <alignment horizontal="center" vertical="center"/>
    </xf>
    <xf numFmtId="171" fontId="36" fillId="0" borderId="73" xfId="53510" applyNumberFormat="1" applyFont="1" applyBorder="1" applyAlignment="1">
      <alignment horizontal="center" vertical="center"/>
    </xf>
    <xf numFmtId="0" fontId="210" fillId="0" borderId="65" xfId="0" applyFont="1" applyBorder="1" applyAlignment="1">
      <alignment vertical="center"/>
    </xf>
    <xf numFmtId="177" fontId="206" fillId="0" borderId="1" xfId="0" applyNumberFormat="1" applyFont="1" applyBorder="1" applyAlignment="1">
      <alignment vertical="center"/>
    </xf>
    <xf numFmtId="0" fontId="35" fillId="0" borderId="3" xfId="0" applyFont="1" applyBorder="1" applyAlignment="1">
      <alignment vertical="center" wrapText="1"/>
    </xf>
    <xf numFmtId="3" fontId="206" fillId="0" borderId="72" xfId="0" applyNumberFormat="1" applyFont="1" applyBorder="1" applyAlignment="1">
      <alignment horizontal="center" vertical="center"/>
    </xf>
    <xf numFmtId="3" fontId="206" fillId="0" borderId="73" xfId="0" applyNumberFormat="1" applyFont="1" applyBorder="1" applyAlignment="1">
      <alignment horizontal="center" vertical="center"/>
    </xf>
    <xf numFmtId="9" fontId="206" fillId="0" borderId="70" xfId="0" applyNumberFormat="1" applyFont="1" applyBorder="1" applyAlignment="1">
      <alignment horizontal="center" vertical="center"/>
    </xf>
    <xf numFmtId="9" fontId="206" fillId="0" borderId="63" xfId="0" applyNumberFormat="1" applyFont="1" applyBorder="1" applyAlignment="1">
      <alignment horizontal="center" vertical="center"/>
    </xf>
    <xf numFmtId="171" fontId="206" fillId="0" borderId="72" xfId="53510" applyNumberFormat="1" applyFont="1" applyBorder="1" applyAlignment="1">
      <alignment horizontal="center" vertical="center"/>
    </xf>
    <xf numFmtId="171" fontId="206" fillId="0" borderId="73" xfId="53510" applyNumberFormat="1" applyFont="1" applyBorder="1" applyAlignment="1">
      <alignment horizontal="center" vertical="center"/>
    </xf>
    <xf numFmtId="0" fontId="223" fillId="5" borderId="0" xfId="0" quotePrefix="1" applyFont="1" applyFill="1" applyAlignment="1">
      <alignment horizontal="center" vertical="center"/>
    </xf>
    <xf numFmtId="0" fontId="206" fillId="5" borderId="0" xfId="0" applyFont="1" applyFill="1" applyAlignment="1">
      <alignment horizontal="center" vertical="center"/>
    </xf>
    <xf numFmtId="171" fontId="206" fillId="5" borderId="0" xfId="0" applyNumberFormat="1" applyFont="1" applyFill="1" applyAlignment="1">
      <alignment horizontal="center" vertical="center"/>
    </xf>
    <xf numFmtId="9" fontId="37" fillId="5" borderId="0" xfId="0" applyNumberFormat="1" applyFont="1" applyFill="1" applyAlignment="1">
      <alignment horizontal="center"/>
    </xf>
    <xf numFmtId="9" fontId="206" fillId="5" borderId="0" xfId="0" applyNumberFormat="1" applyFont="1" applyFill="1" applyAlignment="1">
      <alignment horizontal="center" vertical="center"/>
    </xf>
    <xf numFmtId="177" fontId="206" fillId="5" borderId="0" xfId="0" applyNumberFormat="1" applyFont="1" applyFill="1" applyAlignment="1">
      <alignment horizontal="center" vertical="center"/>
    </xf>
    <xf numFmtId="229" fontId="206" fillId="5" borderId="0" xfId="53509" applyNumberFormat="1" applyFont="1" applyFill="1" applyBorder="1" applyAlignment="1">
      <alignment horizontal="center" vertical="center"/>
    </xf>
    <xf numFmtId="0" fontId="8" fillId="5" borderId="0" xfId="0" applyFont="1" applyFill="1"/>
    <xf numFmtId="171" fontId="217" fillId="0" borderId="0" xfId="53510" applyNumberFormat="1" applyFont="1"/>
    <xf numFmtId="3" fontId="35" fillId="0" borderId="63" xfId="0" applyNumberFormat="1" applyFont="1" applyBorder="1" applyAlignment="1">
      <alignment horizontal="center" vertical="center"/>
    </xf>
    <xf numFmtId="0" fontId="34" fillId="3" borderId="73" xfId="0" applyFont="1" applyFill="1" applyBorder="1" applyAlignment="1">
      <alignment horizontal="center" vertical="top"/>
    </xf>
    <xf numFmtId="171" fontId="37" fillId="0" borderId="73" xfId="53510" applyNumberFormat="1" applyFont="1" applyBorder="1" applyAlignment="1">
      <alignment horizontal="center"/>
    </xf>
    <xf numFmtId="0" fontId="34" fillId="3" borderId="72" xfId="0" quotePrefix="1" applyFont="1" applyFill="1" applyBorder="1" applyAlignment="1">
      <alignment horizontal="center" vertical="center"/>
    </xf>
    <xf numFmtId="0" fontId="34" fillId="3" borderId="73" xfId="0" quotePrefix="1" applyFont="1" applyFill="1" applyBorder="1" applyAlignment="1">
      <alignment horizontal="center" vertical="center"/>
    </xf>
    <xf numFmtId="177" fontId="282" fillId="2" borderId="83" xfId="0" applyNumberFormat="1" applyFont="1" applyFill="1" applyBorder="1" applyAlignment="1">
      <alignment horizontal="center" vertical="center" wrapText="1" readingOrder="1"/>
    </xf>
    <xf numFmtId="177" fontId="282" fillId="0" borderId="83" xfId="0" applyNumberFormat="1" applyFont="1" applyBorder="1" applyAlignment="1">
      <alignment horizontal="center" vertical="center" wrapText="1" readingOrder="1"/>
    </xf>
    <xf numFmtId="177" fontId="282" fillId="2" borderId="84" xfId="0" applyNumberFormat="1" applyFont="1" applyFill="1" applyBorder="1" applyAlignment="1">
      <alignment horizontal="center" vertical="center" wrapText="1" readingOrder="1"/>
    </xf>
    <xf numFmtId="2" fontId="282" fillId="2" borderId="84" xfId="0" applyNumberFormat="1" applyFont="1" applyFill="1" applyBorder="1" applyAlignment="1">
      <alignment horizontal="center" vertical="center" wrapText="1" readingOrder="1"/>
    </xf>
    <xf numFmtId="171" fontId="282" fillId="2" borderId="85" xfId="0" applyNumberFormat="1" applyFont="1" applyFill="1" applyBorder="1" applyAlignment="1">
      <alignment horizontal="center" vertical="center" wrapText="1" readingOrder="1"/>
    </xf>
    <xf numFmtId="1" fontId="282" fillId="2" borderId="85" xfId="0" applyNumberFormat="1" applyFont="1" applyFill="1" applyBorder="1" applyAlignment="1">
      <alignment horizontal="center" vertical="center" wrapText="1" readingOrder="1"/>
    </xf>
    <xf numFmtId="3" fontId="282" fillId="2" borderId="70" xfId="0" applyNumberFormat="1" applyFont="1" applyFill="1" applyBorder="1" applyAlignment="1">
      <alignment horizontal="center" vertical="center" wrapText="1" readingOrder="1"/>
    </xf>
    <xf numFmtId="3" fontId="282" fillId="125" borderId="63" xfId="0" applyNumberFormat="1" applyFont="1" applyFill="1" applyBorder="1" applyAlignment="1">
      <alignment horizontal="center" vertical="center" wrapText="1" readingOrder="1"/>
    </xf>
    <xf numFmtId="177" fontId="282" fillId="2" borderId="0" xfId="0" applyNumberFormat="1" applyFont="1" applyFill="1" applyAlignment="1">
      <alignment horizontal="center" vertical="center" wrapText="1" readingOrder="1"/>
    </xf>
    <xf numFmtId="177" fontId="282" fillId="125" borderId="5" xfId="0" applyNumberFormat="1" applyFont="1" applyFill="1" applyBorder="1" applyAlignment="1">
      <alignment horizontal="center" vertical="center" wrapText="1" readingOrder="1"/>
    </xf>
    <xf numFmtId="3" fontId="282" fillId="2" borderId="0" xfId="0" applyNumberFormat="1" applyFont="1" applyFill="1" applyAlignment="1">
      <alignment horizontal="center" vertical="center" wrapText="1" readingOrder="1"/>
    </xf>
    <xf numFmtId="3" fontId="282" fillId="125" borderId="5" xfId="0" applyNumberFormat="1" applyFont="1" applyFill="1" applyBorder="1" applyAlignment="1">
      <alignment horizontal="center" vertical="center" wrapText="1" readingOrder="1"/>
    </xf>
    <xf numFmtId="177" fontId="282" fillId="125" borderId="86" xfId="0" applyNumberFormat="1" applyFont="1" applyFill="1" applyBorder="1" applyAlignment="1">
      <alignment horizontal="center" vertical="center" wrapText="1" readingOrder="1"/>
    </xf>
    <xf numFmtId="177" fontId="282" fillId="0" borderId="0" xfId="0" applyNumberFormat="1" applyFont="1" applyAlignment="1">
      <alignment horizontal="center" vertical="center" wrapText="1" readingOrder="1"/>
    </xf>
    <xf numFmtId="177" fontId="282" fillId="125" borderId="87" xfId="0" applyNumberFormat="1" applyFont="1" applyFill="1" applyBorder="1" applyAlignment="1">
      <alignment horizontal="center" vertical="center" wrapText="1" readingOrder="1"/>
    </xf>
    <xf numFmtId="2" fontId="282" fillId="125" borderId="87" xfId="0" applyNumberFormat="1" applyFont="1" applyFill="1" applyBorder="1" applyAlignment="1">
      <alignment horizontal="center" vertical="center" wrapText="1" readingOrder="1"/>
    </xf>
    <xf numFmtId="2" fontId="282" fillId="2" borderId="0" xfId="0" applyNumberFormat="1" applyFont="1" applyFill="1" applyAlignment="1">
      <alignment horizontal="center" vertical="center" wrapText="1" readingOrder="1"/>
    </xf>
    <xf numFmtId="2" fontId="282" fillId="125" borderId="5" xfId="0" applyNumberFormat="1" applyFont="1" applyFill="1" applyBorder="1" applyAlignment="1">
      <alignment horizontal="center" vertical="center" wrapText="1" readingOrder="1"/>
    </xf>
    <xf numFmtId="171" fontId="282" fillId="125" borderId="88" xfId="0" applyNumberFormat="1" applyFont="1" applyFill="1" applyBorder="1" applyAlignment="1">
      <alignment horizontal="center" vertical="center" wrapText="1" readingOrder="1"/>
    </xf>
    <xf numFmtId="1" fontId="282" fillId="125" borderId="88" xfId="0" applyNumberFormat="1" applyFont="1" applyFill="1" applyBorder="1" applyAlignment="1">
      <alignment horizontal="center" vertical="center" wrapText="1" readingOrder="1"/>
    </xf>
    <xf numFmtId="171" fontId="282" fillId="2" borderId="0" xfId="0" applyNumberFormat="1" applyFont="1" applyFill="1" applyAlignment="1">
      <alignment horizontal="center" vertical="center" wrapText="1" readingOrder="1"/>
    </xf>
    <xf numFmtId="171" fontId="282" fillId="125" borderId="5" xfId="0" applyNumberFormat="1" applyFont="1" applyFill="1" applyBorder="1" applyAlignment="1">
      <alignment horizontal="center" vertical="center" wrapText="1" readingOrder="1"/>
    </xf>
    <xf numFmtId="171" fontId="282" fillId="2" borderId="0" xfId="53510" applyNumberFormat="1" applyFont="1" applyFill="1" applyBorder="1" applyAlignment="1">
      <alignment horizontal="center" vertical="center" wrapText="1" readingOrder="1"/>
    </xf>
    <xf numFmtId="9" fontId="282" fillId="2" borderId="0" xfId="0" applyNumberFormat="1" applyFont="1" applyFill="1" applyAlignment="1">
      <alignment horizontal="center" vertical="center" wrapText="1" readingOrder="1"/>
    </xf>
    <xf numFmtId="9" fontId="282" fillId="125" borderId="5" xfId="0" applyNumberFormat="1" applyFont="1" applyFill="1" applyBorder="1" applyAlignment="1">
      <alignment horizontal="center" vertical="center" wrapText="1" readingOrder="1"/>
    </xf>
    <xf numFmtId="1" fontId="282" fillId="2" borderId="72" xfId="0" applyNumberFormat="1" applyFont="1" applyFill="1" applyBorder="1" applyAlignment="1">
      <alignment horizontal="center" vertical="center" wrapText="1" readingOrder="1"/>
    </xf>
    <xf numFmtId="1" fontId="282" fillId="125" borderId="73" xfId="0" applyNumberFormat="1" applyFont="1" applyFill="1" applyBorder="1" applyAlignment="1">
      <alignment horizontal="center" vertical="center" wrapText="1" readingOrder="1"/>
    </xf>
    <xf numFmtId="0" fontId="226" fillId="3" borderId="3" xfId="1" applyFont="1" applyFill="1" applyBorder="1"/>
    <xf numFmtId="0" fontId="206" fillId="5" borderId="89" xfId="0" applyFont="1" applyFill="1" applyBorder="1" applyAlignment="1">
      <alignment horizontal="left" vertical="center" wrapText="1" readingOrder="1"/>
    </xf>
    <xf numFmtId="0" fontId="206" fillId="5" borderId="3" xfId="0" applyFont="1" applyFill="1" applyBorder="1" applyAlignment="1">
      <alignment horizontal="left" vertical="center" wrapText="1" readingOrder="1"/>
    </xf>
    <xf numFmtId="0" fontId="281" fillId="5" borderId="90" xfId="0" applyFont="1" applyFill="1" applyBorder="1" applyAlignment="1">
      <alignment horizontal="left" vertical="center" wrapText="1" readingOrder="1"/>
    </xf>
    <xf numFmtId="0" fontId="35" fillId="5" borderId="90" xfId="0" applyFont="1" applyFill="1" applyBorder="1" applyAlignment="1">
      <alignment horizontal="left" vertical="center" wrapText="1" readingOrder="1"/>
    </xf>
    <xf numFmtId="0" fontId="206" fillId="5" borderId="91" xfId="0" applyFont="1" applyFill="1" applyBorder="1" applyAlignment="1">
      <alignment horizontal="left" vertical="center" wrapText="1" readingOrder="1"/>
    </xf>
    <xf numFmtId="0" fontId="35" fillId="5" borderId="91" xfId="0" applyFont="1" applyFill="1" applyBorder="1" applyAlignment="1">
      <alignment horizontal="left" vertical="center" wrapText="1" readingOrder="1"/>
    </xf>
    <xf numFmtId="171" fontId="35" fillId="0" borderId="5" xfId="53510" quotePrefix="1" applyNumberFormat="1" applyFont="1" applyBorder="1" applyAlignment="1">
      <alignment horizontal="center"/>
    </xf>
    <xf numFmtId="10" fontId="8" fillId="0" borderId="0" xfId="0" applyNumberFormat="1" applyFont="1"/>
    <xf numFmtId="0" fontId="34" fillId="3" borderId="62" xfId="0" applyFont="1" applyFill="1" applyBorder="1" applyAlignment="1">
      <alignment horizontal="center"/>
    </xf>
    <xf numFmtId="0" fontId="34" fillId="3" borderId="63" xfId="0" applyFont="1" applyFill="1" applyBorder="1" applyAlignment="1">
      <alignment horizontal="center"/>
    </xf>
    <xf numFmtId="0" fontId="276" fillId="3" borderId="62" xfId="2" applyFont="1" applyFill="1" applyBorder="1" applyAlignment="1">
      <alignment horizontal="center" vertical="center"/>
    </xf>
    <xf numFmtId="0" fontId="276" fillId="3" borderId="63" xfId="2" applyFont="1" applyFill="1" applyBorder="1" applyAlignment="1">
      <alignment horizontal="center" vertical="center"/>
    </xf>
    <xf numFmtId="0" fontId="255" fillId="0" borderId="0" xfId="0" applyFont="1" applyAlignment="1">
      <alignment horizontal="left" vertical="center"/>
    </xf>
    <xf numFmtId="0" fontId="255" fillId="0" borderId="0" xfId="0" applyFont="1" applyAlignment="1">
      <alignment horizontal="left" vertical="center" wrapText="1"/>
    </xf>
    <xf numFmtId="0" fontId="255" fillId="0" borderId="64" xfId="0" applyFont="1" applyBorder="1" applyAlignment="1">
      <alignment horizontal="left" vertical="center" wrapText="1"/>
    </xf>
    <xf numFmtId="0" fontId="276" fillId="3" borderId="65" xfId="0" applyFont="1" applyFill="1" applyBorder="1" applyAlignment="1">
      <alignment horizontal="left" vertical="center" wrapText="1"/>
    </xf>
    <xf numFmtId="0" fontId="276" fillId="3" borderId="1" xfId="0" applyFont="1" applyFill="1" applyBorder="1" applyAlignment="1">
      <alignment horizontal="left" vertical="center" wrapText="1"/>
    </xf>
    <xf numFmtId="0" fontId="276" fillId="3" borderId="62" xfId="0" applyFont="1" applyFill="1" applyBorder="1" applyAlignment="1">
      <alignment horizontal="center" vertical="center"/>
    </xf>
    <xf numFmtId="0" fontId="276" fillId="3" borderId="70" xfId="0" applyFont="1" applyFill="1" applyBorder="1" applyAlignment="1">
      <alignment horizontal="center" vertical="center"/>
    </xf>
    <xf numFmtId="0" fontId="276" fillId="3" borderId="63" xfId="0" applyFont="1" applyFill="1" applyBorder="1" applyAlignment="1">
      <alignment horizontal="center" vertical="center"/>
    </xf>
    <xf numFmtId="0" fontId="34" fillId="3" borderId="62" xfId="0" applyFont="1" applyFill="1" applyBorder="1" applyAlignment="1">
      <alignment horizontal="center" vertical="center"/>
    </xf>
    <xf numFmtId="0" fontId="34" fillId="3" borderId="64" xfId="0" applyFont="1" applyFill="1" applyBorder="1" applyAlignment="1">
      <alignment horizontal="center" vertical="center"/>
    </xf>
    <xf numFmtId="0" fontId="34" fillId="3" borderId="63" xfId="0" applyFont="1" applyFill="1" applyBorder="1" applyAlignment="1">
      <alignment horizontal="center" vertical="center"/>
    </xf>
    <xf numFmtId="0" fontId="34" fillId="5" borderId="0" xfId="0" applyFont="1" applyFill="1" applyAlignment="1">
      <alignment horizontal="center" vertical="center"/>
    </xf>
    <xf numFmtId="0" fontId="34" fillId="3" borderId="65" xfId="0" applyFont="1" applyFill="1" applyBorder="1" applyAlignment="1">
      <alignment horizontal="left" vertical="center" wrapText="1"/>
    </xf>
    <xf numFmtId="0" fontId="34" fillId="3" borderId="1" xfId="0" applyFont="1" applyFill="1" applyBorder="1" applyAlignment="1">
      <alignment horizontal="left" vertical="center" wrapText="1"/>
    </xf>
    <xf numFmtId="0" fontId="34" fillId="3" borderId="62" xfId="0" applyFont="1" applyFill="1" applyBorder="1" applyAlignment="1">
      <alignment horizontal="center" vertical="top"/>
    </xf>
    <xf numFmtId="0" fontId="34" fillId="3" borderId="64" xfId="0" applyFont="1" applyFill="1" applyBorder="1" applyAlignment="1">
      <alignment horizontal="center" vertical="top"/>
    </xf>
    <xf numFmtId="0" fontId="34" fillId="3" borderId="63" xfId="0" applyFont="1" applyFill="1" applyBorder="1" applyAlignment="1">
      <alignment horizontal="center" vertical="top"/>
    </xf>
    <xf numFmtId="0" fontId="223" fillId="3" borderId="65" xfId="0" applyFont="1" applyFill="1" applyBorder="1" applyAlignment="1">
      <alignment horizontal="left" vertical="center" wrapText="1"/>
    </xf>
    <xf numFmtId="0" fontId="223" fillId="3" borderId="1" xfId="0" applyFont="1" applyFill="1" applyBorder="1" applyAlignment="1">
      <alignment horizontal="left" vertical="center" wrapText="1"/>
    </xf>
    <xf numFmtId="0" fontId="14" fillId="0" borderId="0" xfId="0" applyFont="1" applyAlignment="1">
      <alignment horizontal="left" vertical="top" wrapText="1"/>
    </xf>
    <xf numFmtId="0" fontId="239" fillId="0" borderId="0" xfId="13" quotePrefix="1" applyFont="1" applyAlignment="1">
      <alignment horizontal="left" vertical="center" wrapText="1"/>
    </xf>
    <xf numFmtId="0" fontId="239" fillId="0" borderId="0" xfId="13" applyFont="1" applyAlignment="1">
      <alignment horizontal="left" vertical="center" wrapText="1"/>
    </xf>
    <xf numFmtId="0" fontId="35" fillId="0" borderId="0" xfId="13" quotePrefix="1" applyFont="1" applyAlignment="1">
      <alignment horizontal="left" vertical="center" wrapText="1"/>
    </xf>
    <xf numFmtId="0" fontId="35" fillId="0" borderId="0" xfId="13" applyFont="1" applyAlignment="1">
      <alignment horizontal="left" vertical="center" wrapText="1"/>
    </xf>
    <xf numFmtId="0" fontId="253" fillId="0" borderId="0" xfId="0" applyFont="1" applyAlignment="1">
      <alignment horizontal="left" wrapText="1"/>
    </xf>
    <xf numFmtId="0" fontId="239" fillId="0" borderId="0" xfId="0" applyFont="1" applyAlignment="1">
      <alignment horizontal="left" vertical="center" wrapText="1"/>
    </xf>
    <xf numFmtId="0" fontId="14" fillId="0" borderId="0" xfId="0" applyFont="1" applyAlignment="1">
      <alignment horizontal="left" vertical="center" wrapText="1"/>
    </xf>
    <xf numFmtId="0" fontId="19" fillId="0" borderId="0" xfId="38" quotePrefix="1" applyFont="1" applyAlignment="1">
      <alignment horizontal="left" vertical="center" wrapText="1"/>
    </xf>
    <xf numFmtId="0" fontId="19" fillId="0" borderId="0" xfId="38" applyFont="1" applyAlignment="1">
      <alignment horizontal="left" vertical="center" wrapText="1"/>
    </xf>
    <xf numFmtId="0" fontId="34" fillId="3" borderId="65" xfId="0" applyFont="1" applyFill="1" applyBorder="1" applyAlignment="1">
      <alignment horizontal="center" vertical="center"/>
    </xf>
    <xf numFmtId="0" fontId="34" fillId="3" borderId="1" xfId="0" applyFont="1" applyFill="1" applyBorder="1" applyAlignment="1">
      <alignment horizontal="center" vertical="center"/>
    </xf>
    <xf numFmtId="0" fontId="239" fillId="0" borderId="0" xfId="38" quotePrefix="1" applyFont="1" applyAlignment="1">
      <alignment horizontal="left" vertical="center" wrapText="1"/>
    </xf>
    <xf numFmtId="0" fontId="239" fillId="0" borderId="0" xfId="38" applyFont="1" applyAlignment="1">
      <alignment horizontal="left" vertical="center" wrapText="1"/>
    </xf>
    <xf numFmtId="0" fontId="34" fillId="4" borderId="65" xfId="39" applyFont="1" applyFill="1" applyBorder="1" applyAlignment="1">
      <alignment horizontal="left" vertical="center" wrapText="1"/>
    </xf>
    <xf numFmtId="0" fontId="34" fillId="4" borderId="3" xfId="39" applyFont="1" applyFill="1" applyBorder="1" applyAlignment="1">
      <alignment horizontal="left" vertical="center"/>
    </xf>
    <xf numFmtId="0" fontId="34" fillId="4" borderId="1" xfId="39" applyFont="1" applyFill="1" applyBorder="1" applyAlignment="1">
      <alignment horizontal="left" vertical="center"/>
    </xf>
    <xf numFmtId="0" fontId="34" fillId="4" borderId="62" xfId="39" applyFont="1" applyFill="1" applyBorder="1" applyAlignment="1">
      <alignment horizontal="center" vertical="center" wrapText="1"/>
    </xf>
    <xf numFmtId="0" fontId="34" fillId="4" borderId="64" xfId="39" applyFont="1" applyFill="1" applyBorder="1" applyAlignment="1">
      <alignment horizontal="center" vertical="center" wrapText="1"/>
    </xf>
    <xf numFmtId="0" fontId="34" fillId="4" borderId="63" xfId="39" applyFont="1" applyFill="1" applyBorder="1" applyAlignment="1">
      <alignment horizontal="center" vertical="center" wrapText="1"/>
    </xf>
    <xf numFmtId="0" fontId="34" fillId="4" borderId="4" xfId="39" applyFont="1" applyFill="1" applyBorder="1" applyAlignment="1">
      <alignment horizontal="center" vertical="center" wrapText="1"/>
    </xf>
    <xf numFmtId="0" fontId="34" fillId="4" borderId="0" xfId="39" applyFont="1" applyFill="1" applyAlignment="1">
      <alignment horizontal="center" vertical="center" wrapText="1"/>
    </xf>
    <xf numFmtId="0" fontId="34" fillId="4" borderId="5" xfId="39" applyFont="1" applyFill="1" applyBorder="1" applyAlignment="1">
      <alignment horizontal="center" vertical="center" wrapText="1"/>
    </xf>
    <xf numFmtId="0" fontId="274" fillId="4" borderId="62" xfId="39" applyFont="1" applyFill="1" applyBorder="1" applyAlignment="1">
      <alignment horizontal="center" vertical="center" wrapText="1"/>
    </xf>
    <xf numFmtId="0" fontId="274" fillId="4" borderId="63" xfId="39" applyFont="1" applyFill="1" applyBorder="1" applyAlignment="1">
      <alignment horizontal="center" vertical="center" wrapText="1"/>
    </xf>
    <xf numFmtId="0" fontId="274" fillId="4" borderId="4" xfId="39" applyFont="1" applyFill="1" applyBorder="1" applyAlignment="1">
      <alignment horizontal="center" vertical="center" wrapText="1"/>
    </xf>
    <xf numFmtId="0" fontId="274" fillId="4" borderId="5" xfId="39" applyFont="1" applyFill="1" applyBorder="1" applyAlignment="1">
      <alignment horizontal="center" vertical="center" wrapText="1"/>
    </xf>
    <xf numFmtId="0" fontId="223" fillId="3" borderId="62" xfId="26" applyFont="1" applyFill="1" applyBorder="1" applyAlignment="1">
      <alignment horizontal="center" vertical="center"/>
    </xf>
    <xf numFmtId="0" fontId="223" fillId="3" borderId="64" xfId="26" applyFont="1" applyFill="1" applyBorder="1" applyAlignment="1">
      <alignment horizontal="center" vertical="center"/>
    </xf>
    <xf numFmtId="0" fontId="223" fillId="3" borderId="63" xfId="26" applyFont="1" applyFill="1" applyBorder="1" applyAlignment="1">
      <alignment horizontal="center" vertical="center"/>
    </xf>
    <xf numFmtId="0" fontId="223" fillId="3" borderId="70" xfId="26" applyFont="1" applyFill="1" applyBorder="1" applyAlignment="1">
      <alignment horizontal="center" vertical="center"/>
    </xf>
    <xf numFmtId="0" fontId="34" fillId="3" borderId="62" xfId="44" applyFont="1" applyFill="1" applyBorder="1" applyAlignment="1">
      <alignment horizontal="center" vertical="center" wrapText="1"/>
    </xf>
    <xf numFmtId="0" fontId="34" fillId="3" borderId="63" xfId="44" applyFont="1" applyFill="1" applyBorder="1" applyAlignment="1">
      <alignment horizontal="center" vertical="center"/>
    </xf>
    <xf numFmtId="0" fontId="34" fillId="3" borderId="62" xfId="44" applyFont="1" applyFill="1" applyBorder="1" applyAlignment="1">
      <alignment horizontal="center" vertical="center"/>
    </xf>
    <xf numFmtId="0" fontId="34" fillId="3" borderId="64" xfId="44" applyFont="1" applyFill="1" applyBorder="1" applyAlignment="1">
      <alignment horizontal="center" vertical="center"/>
    </xf>
    <xf numFmtId="0" fontId="36" fillId="2" borderId="8" xfId="0" applyFont="1" applyFill="1" applyBorder="1" applyAlignment="1">
      <alignment horizontal="left" vertical="center"/>
    </xf>
    <xf numFmtId="0" fontId="36" fillId="2" borderId="7" xfId="0" applyFont="1" applyFill="1" applyBorder="1" applyAlignment="1">
      <alignment horizontal="left" vertical="center"/>
    </xf>
    <xf numFmtId="0" fontId="36" fillId="2" borderId="9" xfId="0" applyFont="1" applyFill="1" applyBorder="1" applyAlignment="1">
      <alignment horizontal="left" vertical="center"/>
    </xf>
    <xf numFmtId="0" fontId="34" fillId="3" borderId="64" xfId="0" applyFont="1" applyFill="1" applyBorder="1" applyAlignment="1">
      <alignment horizontal="center"/>
    </xf>
    <xf numFmtId="0" fontId="34" fillId="3" borderId="62" xfId="0" quotePrefix="1" applyFont="1" applyFill="1" applyBorder="1" applyAlignment="1">
      <alignment horizontal="center" vertical="center"/>
    </xf>
    <xf numFmtId="1" fontId="34" fillId="3" borderId="0" xfId="14" applyNumberFormat="1" applyFont="1" applyFill="1" applyBorder="1" applyAlignment="1">
      <alignment horizontal="center"/>
    </xf>
    <xf numFmtId="1" fontId="34" fillId="3" borderId="62" xfId="0" applyNumberFormat="1" applyFont="1" applyFill="1" applyBorder="1" applyAlignment="1">
      <alignment horizontal="center" vertical="center"/>
    </xf>
    <xf numFmtId="1" fontId="34" fillId="3" borderId="64" xfId="0" applyNumberFormat="1" applyFont="1" applyFill="1" applyBorder="1" applyAlignment="1">
      <alignment horizontal="center" vertical="center"/>
    </xf>
    <xf numFmtId="1" fontId="34" fillId="3" borderId="63" xfId="0" applyNumberFormat="1" applyFont="1" applyFill="1" applyBorder="1" applyAlignment="1">
      <alignment horizontal="center" vertical="center"/>
    </xf>
    <xf numFmtId="0" fontId="34" fillId="3" borderId="65" xfId="0" applyFont="1" applyFill="1" applyBorder="1" applyAlignment="1">
      <alignment horizontal="left" vertical="center"/>
    </xf>
    <xf numFmtId="0" fontId="34" fillId="3" borderId="3" xfId="0" quotePrefix="1" applyFont="1" applyFill="1" applyBorder="1" applyAlignment="1">
      <alignment horizontal="left" vertical="center"/>
    </xf>
    <xf numFmtId="1" fontId="34" fillId="3" borderId="62" xfId="0" quotePrefix="1" applyNumberFormat="1" applyFont="1" applyFill="1" applyBorder="1" applyAlignment="1">
      <alignment horizontal="center" vertical="center"/>
    </xf>
    <xf numFmtId="0" fontId="34" fillId="3" borderId="65" xfId="0" applyFont="1" applyFill="1" applyBorder="1" applyAlignment="1">
      <alignment horizontal="center" vertical="top"/>
    </xf>
    <xf numFmtId="0" fontId="35" fillId="0" borderId="0" xfId="28" quotePrefix="1" applyFont="1" applyAlignment="1">
      <alignment horizontal="left" vertical="center" wrapText="1"/>
    </xf>
    <xf numFmtId="0" fontId="239" fillId="0" borderId="64" xfId="28" applyFont="1" applyBorder="1" applyAlignment="1">
      <alignment horizontal="left" vertical="center" wrapText="1"/>
    </xf>
    <xf numFmtId="0" fontId="239" fillId="0" borderId="64" xfId="28" quotePrefix="1" applyFont="1" applyBorder="1" applyAlignment="1">
      <alignment horizontal="left" vertical="center" wrapText="1"/>
    </xf>
    <xf numFmtId="0" fontId="34" fillId="3" borderId="70" xfId="0" applyFont="1" applyFill="1" applyBorder="1" applyAlignment="1">
      <alignment horizontal="center" vertical="top"/>
    </xf>
    <xf numFmtId="0" fontId="35" fillId="0" borderId="70" xfId="0" applyFont="1" applyBorder="1" applyAlignment="1">
      <alignment horizontal="left" vertical="center" wrapText="1"/>
    </xf>
    <xf numFmtId="0" fontId="34" fillId="3" borderId="62" xfId="2" applyFont="1" applyFill="1" applyBorder="1" applyAlignment="1">
      <alignment horizontal="center" vertical="top"/>
    </xf>
    <xf numFmtId="0" fontId="34" fillId="3" borderId="63" xfId="2" applyFont="1" applyFill="1" applyBorder="1" applyAlignment="1">
      <alignment horizontal="center" vertical="top"/>
    </xf>
    <xf numFmtId="0" fontId="227" fillId="0" borderId="0" xfId="0" applyFont="1" applyAlignment="1">
      <alignment horizontal="left" wrapText="1"/>
    </xf>
    <xf numFmtId="0" fontId="37" fillId="0" borderId="64" xfId="0" quotePrefix="1" applyFont="1" applyBorder="1" applyAlignment="1">
      <alignment horizontal="left" wrapText="1"/>
    </xf>
    <xf numFmtId="0" fontId="37" fillId="0" borderId="64" xfId="0" applyFont="1" applyBorder="1" applyAlignment="1">
      <alignment horizontal="left" wrapText="1"/>
    </xf>
    <xf numFmtId="0" fontId="35" fillId="0" borderId="65" xfId="0" applyFont="1" applyBorder="1" applyAlignment="1">
      <alignment horizontal="center" vertical="center"/>
    </xf>
    <xf numFmtId="0" fontId="35" fillId="0" borderId="3" xfId="0" applyFont="1" applyBorder="1" applyAlignment="1">
      <alignment horizontal="center" vertical="center"/>
    </xf>
    <xf numFmtId="0" fontId="35" fillId="0" borderId="1" xfId="0" applyFont="1" applyBorder="1" applyAlignment="1">
      <alignment horizontal="center" vertical="center"/>
    </xf>
    <xf numFmtId="0" fontId="34" fillId="3" borderId="62" xfId="13" applyFont="1" applyFill="1" applyBorder="1" applyAlignment="1">
      <alignment horizontal="left" vertical="top" wrapText="1"/>
    </xf>
    <xf numFmtId="0" fontId="34" fillId="3" borderId="63" xfId="13" applyFont="1" applyFill="1" applyBorder="1" applyAlignment="1">
      <alignment horizontal="left" vertical="top" wrapText="1"/>
    </xf>
    <xf numFmtId="0" fontId="34" fillId="3" borderId="64" xfId="13" applyFont="1" applyFill="1" applyBorder="1" applyAlignment="1">
      <alignment horizontal="center" vertical="top" wrapText="1"/>
    </xf>
    <xf numFmtId="0" fontId="34" fillId="3" borderId="63" xfId="13" applyFont="1" applyFill="1" applyBorder="1" applyAlignment="1">
      <alignment horizontal="center" vertical="top" wrapText="1"/>
    </xf>
    <xf numFmtId="0" fontId="34" fillId="3" borderId="62" xfId="13" applyFont="1" applyFill="1" applyBorder="1" applyAlignment="1">
      <alignment horizontal="center" vertical="top" wrapText="1"/>
    </xf>
    <xf numFmtId="0" fontId="265" fillId="0" borderId="0" xfId="0" applyFont="1" applyAlignment="1">
      <alignment horizontal="left" wrapText="1"/>
    </xf>
    <xf numFmtId="0" fontId="250" fillId="3" borderId="62" xfId="0" applyFont="1" applyFill="1" applyBorder="1" applyAlignment="1">
      <alignment horizontal="center" vertical="center" wrapText="1"/>
    </xf>
    <xf numFmtId="0" fontId="250" fillId="3" borderId="64" xfId="0" applyFont="1" applyFill="1" applyBorder="1" applyAlignment="1">
      <alignment horizontal="center" vertical="center" wrapText="1"/>
    </xf>
    <xf numFmtId="0" fontId="250" fillId="3" borderId="63" xfId="0" applyFont="1" applyFill="1" applyBorder="1" applyAlignment="1">
      <alignment horizontal="center" vertical="center" wrapText="1"/>
    </xf>
    <xf numFmtId="0" fontId="35" fillId="5" borderId="0" xfId="28" quotePrefix="1" applyFont="1" applyFill="1" applyAlignment="1">
      <alignment horizontal="left" vertical="center" wrapText="1"/>
    </xf>
    <xf numFmtId="0" fontId="35" fillId="5" borderId="0" xfId="28" applyFont="1" applyFill="1" applyAlignment="1">
      <alignment horizontal="left" vertical="center" wrapText="1"/>
    </xf>
    <xf numFmtId="0" fontId="34" fillId="3" borderId="62" xfId="53493" applyFont="1" applyFill="1" applyBorder="1" applyAlignment="1">
      <alignment horizontal="center" vertical="top"/>
    </xf>
    <xf numFmtId="0" fontId="34" fillId="3" borderId="64" xfId="53493" applyFont="1" applyFill="1" applyBorder="1" applyAlignment="1">
      <alignment horizontal="center" vertical="top"/>
    </xf>
    <xf numFmtId="0" fontId="34" fillId="3" borderId="63" xfId="53493" applyFont="1" applyFill="1" applyBorder="1" applyAlignment="1">
      <alignment horizontal="center" vertical="top"/>
    </xf>
    <xf numFmtId="0" fontId="244" fillId="0" borderId="64" xfId="0" applyFont="1" applyBorder="1" applyAlignment="1">
      <alignment horizontal="left" vertical="center" wrapText="1"/>
    </xf>
    <xf numFmtId="0" fontId="244" fillId="0" borderId="0" xfId="0" applyFont="1" applyAlignment="1">
      <alignment horizontal="left" vertical="center" wrapText="1"/>
    </xf>
    <xf numFmtId="0" fontId="239" fillId="5" borderId="0" xfId="28" quotePrefix="1" applyFont="1" applyFill="1" applyAlignment="1">
      <alignment horizontal="left" vertical="center" wrapText="1"/>
    </xf>
    <xf numFmtId="0" fontId="239" fillId="5" borderId="0" xfId="0" quotePrefix="1" applyFont="1" applyFill="1" applyAlignment="1">
      <alignment horizontal="left" vertical="center" wrapText="1"/>
    </xf>
    <xf numFmtId="0" fontId="227" fillId="0" borderId="0" xfId="0" applyFont="1" applyAlignment="1">
      <alignment horizontal="left" vertical="center" wrapText="1"/>
    </xf>
    <xf numFmtId="0" fontId="217" fillId="0" borderId="0" xfId="0" applyFont="1" applyAlignment="1">
      <alignment horizontal="center"/>
    </xf>
    <xf numFmtId="0" fontId="35" fillId="0" borderId="0" xfId="0" applyFont="1" applyAlignment="1">
      <alignment horizontal="left" vertical="center" wrapText="1"/>
    </xf>
    <xf numFmtId="0" fontId="239" fillId="5" borderId="0" xfId="0" applyFont="1" applyFill="1" applyAlignment="1">
      <alignment horizontal="left" vertical="center" wrapText="1"/>
    </xf>
    <xf numFmtId="17" fontId="34" fillId="3" borderId="62" xfId="47697" applyNumberFormat="1" applyFont="1" applyFill="1" applyBorder="1" applyAlignment="1">
      <alignment horizontal="center" vertical="center" wrapText="1"/>
    </xf>
    <xf numFmtId="17" fontId="34" fillId="3" borderId="63" xfId="47697" applyNumberFormat="1" applyFont="1" applyFill="1" applyBorder="1" applyAlignment="1">
      <alignment horizontal="center" vertical="center" wrapText="1"/>
    </xf>
    <xf numFmtId="0" fontId="2" fillId="0" borderId="0" xfId="0" applyFont="1" applyAlignment="1">
      <alignment horizontal="center"/>
    </xf>
    <xf numFmtId="0" fontId="34" fillId="3" borderId="62" xfId="47697" applyFont="1" applyFill="1" applyBorder="1" applyAlignment="1">
      <alignment horizontal="center" vertical="center"/>
    </xf>
    <xf numFmtId="0" fontId="34" fillId="3" borderId="63" xfId="47697" applyFont="1" applyFill="1" applyBorder="1" applyAlignment="1">
      <alignment horizontal="center" vertical="center"/>
    </xf>
    <xf numFmtId="0" fontId="34" fillId="3" borderId="64" xfId="0" quotePrefix="1" applyFont="1" applyFill="1" applyBorder="1" applyAlignment="1">
      <alignment horizontal="center" vertical="top"/>
    </xf>
    <xf numFmtId="0" fontId="34" fillId="3" borderId="63" xfId="0" quotePrefix="1" applyFont="1" applyFill="1" applyBorder="1" applyAlignment="1">
      <alignment horizontal="center" vertical="top"/>
    </xf>
    <xf numFmtId="17" fontId="34" fillId="3" borderId="62" xfId="47697" applyNumberFormat="1" applyFont="1" applyFill="1" applyBorder="1" applyAlignment="1">
      <alignment horizontal="center" vertical="center"/>
    </xf>
    <xf numFmtId="17" fontId="34" fillId="3" borderId="63" xfId="47697" applyNumberFormat="1" applyFont="1" applyFill="1" applyBorder="1" applyAlignment="1">
      <alignment horizontal="center" vertical="center"/>
    </xf>
    <xf numFmtId="0" fontId="34" fillId="3" borderId="62" xfId="47697" applyFont="1" applyFill="1" applyBorder="1" applyAlignment="1">
      <alignment horizontal="center"/>
    </xf>
    <xf numFmtId="0" fontId="34" fillId="3" borderId="63" xfId="47697" applyFont="1" applyFill="1" applyBorder="1" applyAlignment="1">
      <alignment horizontal="center"/>
    </xf>
    <xf numFmtId="0" fontId="223" fillId="4" borderId="63" xfId="0" applyFont="1" applyFill="1" applyBorder="1" applyAlignment="1">
      <alignment horizontal="center" vertical="center" wrapText="1"/>
    </xf>
    <xf numFmtId="0" fontId="223" fillId="4" borderId="5" xfId="0" applyFont="1" applyFill="1" applyBorder="1" applyAlignment="1">
      <alignment horizontal="center" vertical="center" wrapText="1"/>
    </xf>
    <xf numFmtId="0" fontId="223" fillId="4" borderId="70" xfId="0" applyFont="1" applyFill="1" applyBorder="1" applyAlignment="1">
      <alignment horizontal="center" vertical="center" wrapText="1"/>
    </xf>
    <xf numFmtId="0" fontId="223" fillId="4" borderId="0" xfId="0" applyFont="1" applyFill="1" applyAlignment="1">
      <alignment horizontal="center" vertical="center" wrapText="1"/>
    </xf>
    <xf numFmtId="0" fontId="223" fillId="4" borderId="62" xfId="0" applyFont="1" applyFill="1" applyBorder="1" applyAlignment="1">
      <alignment horizontal="center" vertical="center" wrapText="1"/>
    </xf>
    <xf numFmtId="0" fontId="223" fillId="4" borderId="4" xfId="0" applyFont="1" applyFill="1" applyBorder="1" applyAlignment="1">
      <alignment horizontal="center" vertical="center" wrapText="1"/>
    </xf>
    <xf numFmtId="0" fontId="2" fillId="0" borderId="0" xfId="0" applyFont="1" applyAlignment="1">
      <alignment horizontal="center" wrapText="1"/>
    </xf>
    <xf numFmtId="0" fontId="34" fillId="4" borderId="62" xfId="39" applyFont="1" applyFill="1" applyBorder="1" applyAlignment="1">
      <alignment horizontal="center" vertical="center"/>
    </xf>
    <xf numFmtId="0" fontId="34" fillId="4" borderId="63" xfId="39" applyFont="1" applyFill="1" applyBorder="1" applyAlignment="1">
      <alignment horizontal="center" vertical="center"/>
    </xf>
    <xf numFmtId="0" fontId="34" fillId="4" borderId="4" xfId="39" applyFont="1" applyFill="1" applyBorder="1" applyAlignment="1">
      <alignment horizontal="center" vertical="center"/>
    </xf>
    <xf numFmtId="0" fontId="34" fillId="4" borderId="5" xfId="39" applyFont="1" applyFill="1" applyBorder="1" applyAlignment="1">
      <alignment horizontal="center" vertical="center"/>
    </xf>
    <xf numFmtId="0" fontId="34" fillId="4" borderId="62" xfId="0" applyFont="1" applyFill="1" applyBorder="1" applyAlignment="1">
      <alignment horizontal="center" vertical="top"/>
    </xf>
    <xf numFmtId="0" fontId="34" fillId="4" borderId="64" xfId="0" applyFont="1" applyFill="1" applyBorder="1" applyAlignment="1">
      <alignment horizontal="center" vertical="top"/>
    </xf>
    <xf numFmtId="0" fontId="34" fillId="4" borderId="63" xfId="0" applyFont="1" applyFill="1" applyBorder="1" applyAlignment="1">
      <alignment horizontal="center" vertical="top"/>
    </xf>
    <xf numFmtId="0" fontId="36" fillId="0" borderId="4" xfId="0" applyFont="1" applyBorder="1" applyAlignment="1">
      <alignment horizontal="center"/>
    </xf>
    <xf numFmtId="0" fontId="36" fillId="0" borderId="0" xfId="0" applyFont="1" applyAlignment="1">
      <alignment horizontal="center"/>
    </xf>
    <xf numFmtId="0" fontId="36" fillId="0" borderId="5" xfId="0" applyFont="1" applyBorder="1" applyAlignment="1">
      <alignment horizontal="center"/>
    </xf>
    <xf numFmtId="0" fontId="36" fillId="5" borderId="4" xfId="0" applyFont="1" applyFill="1" applyBorder="1" applyAlignment="1">
      <alignment horizontal="center"/>
    </xf>
    <xf numFmtId="0" fontId="36" fillId="5" borderId="0" xfId="0" applyFont="1" applyFill="1" applyAlignment="1">
      <alignment horizontal="center"/>
    </xf>
    <xf numFmtId="0" fontId="36" fillId="5" borderId="5" xfId="0" applyFont="1" applyFill="1" applyBorder="1" applyAlignment="1">
      <alignment horizontal="center"/>
    </xf>
    <xf numFmtId="0" fontId="36" fillId="6" borderId="0" xfId="0" applyFont="1" applyFill="1" applyAlignment="1">
      <alignment horizontal="center"/>
    </xf>
    <xf numFmtId="0" fontId="35" fillId="0" borderId="0" xfId="13" applyFont="1" applyAlignment="1">
      <alignment horizontal="left"/>
    </xf>
    <xf numFmtId="0" fontId="34" fillId="3" borderId="62" xfId="28" applyFont="1" applyFill="1" applyBorder="1" applyAlignment="1">
      <alignment horizontal="center" vertical="center"/>
    </xf>
    <xf numFmtId="0" fontId="34" fillId="3" borderId="64" xfId="28" applyFont="1" applyFill="1" applyBorder="1" applyAlignment="1">
      <alignment horizontal="center" vertical="center"/>
    </xf>
    <xf numFmtId="0" fontId="34" fillId="3" borderId="63" xfId="28" applyFont="1" applyFill="1" applyBorder="1" applyAlignment="1">
      <alignment horizontal="center" vertical="center"/>
    </xf>
    <xf numFmtId="0" fontId="224" fillId="3" borderId="66" xfId="0" quotePrefix="1" applyFont="1" applyFill="1" applyBorder="1" applyAlignment="1">
      <alignment horizontal="left" wrapText="1"/>
    </xf>
    <xf numFmtId="0" fontId="224" fillId="3" borderId="72" xfId="0" applyFont="1" applyFill="1" applyBorder="1" applyAlignment="1">
      <alignment horizontal="left" wrapText="1"/>
    </xf>
    <xf numFmtId="0" fontId="224" fillId="3" borderId="73" xfId="0" applyFont="1" applyFill="1" applyBorder="1" applyAlignment="1">
      <alignment horizontal="left" wrapText="1"/>
    </xf>
    <xf numFmtId="0" fontId="36" fillId="5" borderId="62" xfId="0" applyFont="1" applyFill="1" applyBorder="1" applyAlignment="1">
      <alignment horizontal="left"/>
    </xf>
    <xf numFmtId="0" fontId="36" fillId="5" borderId="64" xfId="0" applyFont="1" applyFill="1" applyBorder="1" applyAlignment="1">
      <alignment horizontal="left"/>
    </xf>
    <xf numFmtId="0" fontId="36" fillId="0" borderId="4" xfId="0" applyFont="1" applyBorder="1" applyAlignment="1">
      <alignment horizontal="left" vertical="center" wrapText="1"/>
    </xf>
    <xf numFmtId="0" fontId="36" fillId="0" borderId="0" xfId="0" applyFont="1" applyAlignment="1">
      <alignment horizontal="left" vertical="center" wrapText="1"/>
    </xf>
    <xf numFmtId="0" fontId="36" fillId="0" borderId="5" xfId="0" applyFont="1" applyBorder="1" applyAlignment="1">
      <alignment horizontal="left" vertical="center" wrapText="1"/>
    </xf>
    <xf numFmtId="0" fontId="224" fillId="3" borderId="66" xfId="0" applyFont="1" applyFill="1" applyBorder="1" applyAlignment="1">
      <alignment horizontal="left" wrapText="1"/>
    </xf>
    <xf numFmtId="0" fontId="224" fillId="3" borderId="2" xfId="0" applyFont="1" applyFill="1" applyBorder="1" applyAlignment="1">
      <alignment horizontal="left" wrapText="1"/>
    </xf>
    <xf numFmtId="0" fontId="224" fillId="3" borderId="67" xfId="0" applyFont="1" applyFill="1" applyBorder="1" applyAlignment="1">
      <alignment horizontal="left" wrapText="1"/>
    </xf>
    <xf numFmtId="0" fontId="36" fillId="6" borderId="4" xfId="0" applyFont="1" applyFill="1" applyBorder="1" applyAlignment="1">
      <alignment horizontal="left" wrapText="1"/>
    </xf>
    <xf numFmtId="0" fontId="36" fillId="6" borderId="0" xfId="0" applyFont="1" applyFill="1" applyAlignment="1">
      <alignment horizontal="left" wrapText="1"/>
    </xf>
    <xf numFmtId="0" fontId="36" fillId="6" borderId="5" xfId="0" applyFont="1" applyFill="1" applyBorder="1" applyAlignment="1">
      <alignment horizontal="left" wrapText="1"/>
    </xf>
    <xf numFmtId="0" fontId="221" fillId="3" borderId="79" xfId="3" applyFont="1" applyFill="1" applyBorder="1" applyAlignment="1">
      <alignment horizontal="center" vertical="center"/>
    </xf>
    <xf numFmtId="0" fontId="221" fillId="3" borderId="80" xfId="3" applyFont="1" applyFill="1" applyBorder="1" applyAlignment="1">
      <alignment horizontal="center" vertical="center"/>
    </xf>
    <xf numFmtId="0" fontId="218" fillId="3" borderId="79" xfId="26" applyFont="1" applyFill="1" applyBorder="1" applyAlignment="1">
      <alignment horizontal="center" vertical="center"/>
    </xf>
    <xf numFmtId="0" fontId="218" fillId="3" borderId="80" xfId="26" applyFont="1" applyFill="1" applyBorder="1" applyAlignment="1">
      <alignment horizontal="center" vertical="center"/>
    </xf>
    <xf numFmtId="0" fontId="220" fillId="5" borderId="0" xfId="3" applyFont="1" applyFill="1" applyAlignment="1">
      <alignment horizontal="center"/>
    </xf>
    <xf numFmtId="0" fontId="221" fillId="3" borderId="62" xfId="3" applyFont="1" applyFill="1" applyBorder="1" applyAlignment="1">
      <alignment horizontal="center" vertical="center"/>
    </xf>
    <xf numFmtId="0" fontId="221" fillId="3" borderId="64" xfId="3" applyFont="1" applyFill="1" applyBorder="1" applyAlignment="1">
      <alignment horizontal="center" vertical="center"/>
    </xf>
    <xf numFmtId="0" fontId="221" fillId="3" borderId="63" xfId="3" applyFont="1" applyFill="1" applyBorder="1" applyAlignment="1">
      <alignment horizontal="center" vertical="center"/>
    </xf>
    <xf numFmtId="0" fontId="218" fillId="3" borderId="62" xfId="26" applyFont="1" applyFill="1" applyBorder="1" applyAlignment="1">
      <alignment horizontal="center" vertical="center"/>
    </xf>
    <xf numFmtId="0" fontId="218" fillId="3" borderId="63" xfId="26" applyFont="1" applyFill="1" applyBorder="1" applyAlignment="1">
      <alignment horizontal="center" vertical="center"/>
    </xf>
    <xf numFmtId="0" fontId="223" fillId="3" borderId="62" xfId="53515" applyFont="1" applyFill="1" applyBorder="1" applyAlignment="1">
      <alignment horizontal="center" vertical="center"/>
    </xf>
    <xf numFmtId="0" fontId="223" fillId="3" borderId="63" xfId="53515" applyFont="1" applyFill="1" applyBorder="1" applyAlignment="1">
      <alignment horizontal="center" vertical="center"/>
    </xf>
    <xf numFmtId="0" fontId="239" fillId="0" borderId="0" xfId="0" applyFont="1" applyAlignment="1">
      <alignment horizontal="left" vertical="top" wrapText="1"/>
    </xf>
    <xf numFmtId="0" fontId="217" fillId="0" borderId="0" xfId="0" applyFont="1" applyAlignment="1">
      <alignment horizontal="center" wrapText="1"/>
    </xf>
    <xf numFmtId="0" fontId="217" fillId="0" borderId="0" xfId="0" applyFont="1" applyAlignment="1">
      <alignment horizontal="center" vertical="center" wrapText="1"/>
    </xf>
    <xf numFmtId="0" fontId="217" fillId="0" borderId="0" xfId="0" applyFont="1" applyAlignment="1">
      <alignment horizontal="center" vertical="center"/>
    </xf>
    <xf numFmtId="0" fontId="237" fillId="0" borderId="0" xfId="1" applyFont="1" applyAlignment="1">
      <alignment horizontal="left" vertical="center"/>
    </xf>
    <xf numFmtId="0" fontId="34" fillId="3" borderId="62" xfId="41347" applyFont="1" applyFill="1" applyBorder="1" applyAlignment="1">
      <alignment horizontal="center" vertical="center"/>
    </xf>
    <xf numFmtId="0" fontId="34" fillId="3" borderId="64" xfId="41347" applyFont="1" applyFill="1" applyBorder="1" applyAlignment="1">
      <alignment horizontal="center" vertical="center"/>
    </xf>
    <xf numFmtId="0" fontId="34" fillId="3" borderId="63" xfId="41347" applyFont="1" applyFill="1" applyBorder="1" applyAlignment="1">
      <alignment horizontal="center" vertical="center"/>
    </xf>
    <xf numFmtId="0" fontId="35" fillId="2" borderId="0" xfId="0" applyFont="1" applyFill="1" applyAlignment="1">
      <alignment horizontal="left"/>
    </xf>
    <xf numFmtId="0" fontId="36" fillId="2" borderId="4" xfId="0" applyFont="1" applyFill="1" applyBorder="1"/>
    <xf numFmtId="0" fontId="36" fillId="2" borderId="0" xfId="0" applyFont="1" applyFill="1"/>
    <xf numFmtId="0" fontId="34" fillId="3" borderId="66" xfId="0" applyFont="1" applyFill="1" applyBorder="1" applyAlignment="1">
      <alignment horizontal="left"/>
    </xf>
    <xf numFmtId="0" fontId="34" fillId="3" borderId="2" xfId="0" applyFont="1" applyFill="1" applyBorder="1" applyAlignment="1">
      <alignment horizontal="left"/>
    </xf>
    <xf numFmtId="0" fontId="34" fillId="3" borderId="67" xfId="0" applyFont="1" applyFill="1" applyBorder="1" applyAlignment="1">
      <alignment horizontal="left"/>
    </xf>
    <xf numFmtId="0" fontId="35" fillId="2" borderId="4" xfId="0" applyFont="1" applyFill="1" applyBorder="1"/>
    <xf numFmtId="0" fontId="35" fillId="2" borderId="0" xfId="0" applyFont="1" applyFill="1"/>
    <xf numFmtId="0" fontId="36" fillId="2" borderId="4" xfId="0" applyFont="1" applyFill="1" applyBorder="1" applyAlignment="1">
      <alignment horizontal="left"/>
    </xf>
    <xf numFmtId="0" fontId="36" fillId="2" borderId="0" xfId="0" applyFont="1" applyFill="1" applyAlignment="1">
      <alignment horizontal="left"/>
    </xf>
    <xf numFmtId="0" fontId="36" fillId="2" borderId="62" xfId="0" applyFont="1" applyFill="1" applyBorder="1" applyAlignment="1">
      <alignment horizontal="left"/>
    </xf>
    <xf numFmtId="0" fontId="36" fillId="2" borderId="64" xfId="0" applyFont="1" applyFill="1" applyBorder="1" applyAlignment="1">
      <alignment horizontal="left"/>
    </xf>
    <xf numFmtId="0" fontId="35" fillId="0" borderId="0" xfId="0" applyFont="1" applyAlignment="1">
      <alignment horizontal="left" vertical="top" wrapText="1"/>
    </xf>
    <xf numFmtId="0" fontId="36" fillId="0" borderId="4" xfId="0" applyFont="1" applyBorder="1"/>
    <xf numFmtId="0" fontId="36" fillId="0" borderId="0" xfId="0" applyFont="1"/>
    <xf numFmtId="0" fontId="36" fillId="2" borderId="4" xfId="0" applyFont="1" applyFill="1" applyBorder="1" applyAlignment="1">
      <alignment horizontal="center"/>
    </xf>
    <xf numFmtId="0" fontId="36" fillId="2" borderId="0" xfId="0" applyFont="1" applyFill="1" applyAlignment="1">
      <alignment horizontal="center"/>
    </xf>
    <xf numFmtId="0" fontId="35" fillId="0" borderId="0" xfId="0" applyFont="1"/>
    <xf numFmtId="0" fontId="35" fillId="0" borderId="4" xfId="0" applyFont="1" applyBorder="1" applyAlignment="1">
      <alignment horizontal="left"/>
    </xf>
    <xf numFmtId="0" fontId="35" fillId="0" borderId="0" xfId="0" applyFont="1" applyAlignment="1">
      <alignment horizontal="left"/>
    </xf>
    <xf numFmtId="0" fontId="35" fillId="0" borderId="4" xfId="0" applyFont="1" applyBorder="1"/>
    <xf numFmtId="0" fontId="239" fillId="0" borderId="0" xfId="0" quotePrefix="1" applyFont="1" applyAlignment="1">
      <alignment horizontal="left" vertical="top" wrapText="1"/>
    </xf>
    <xf numFmtId="0" fontId="35" fillId="2" borderId="64" xfId="0" applyFont="1" applyFill="1" applyBorder="1"/>
    <xf numFmtId="0" fontId="35" fillId="2" borderId="66" xfId="0" applyFont="1" applyFill="1" applyBorder="1"/>
    <xf numFmtId="0" fontId="35" fillId="2" borderId="2" xfId="0" applyFont="1" applyFill="1" applyBorder="1"/>
    <xf numFmtId="0" fontId="36" fillId="0" borderId="0" xfId="0" applyFont="1" applyAlignment="1">
      <alignment horizontal="center" wrapText="1"/>
    </xf>
    <xf numFmtId="0" fontId="36" fillId="6" borderId="0" xfId="31" applyFont="1" applyFill="1" applyAlignment="1">
      <alignment horizontal="center" wrapText="1"/>
    </xf>
    <xf numFmtId="0" fontId="36" fillId="6" borderId="0" xfId="31" applyFont="1" applyFill="1" applyAlignment="1">
      <alignment horizontal="center"/>
    </xf>
    <xf numFmtId="0" fontId="34" fillId="3" borderId="62" xfId="32" applyFont="1" applyFill="1" applyBorder="1" applyAlignment="1">
      <alignment horizontal="center"/>
    </xf>
    <xf numFmtId="0" fontId="34" fillId="3" borderId="64" xfId="32" applyFont="1" applyFill="1" applyBorder="1" applyAlignment="1">
      <alignment horizontal="center"/>
    </xf>
    <xf numFmtId="0" fontId="34" fillId="3" borderId="63" xfId="32" applyFont="1" applyFill="1" applyBorder="1" applyAlignment="1">
      <alignment horizontal="center"/>
    </xf>
    <xf numFmtId="0" fontId="237" fillId="0" borderId="0" xfId="1" applyFont="1" applyFill="1" applyAlignment="1">
      <alignment horizontal="left"/>
    </xf>
    <xf numFmtId="0" fontId="34" fillId="4" borderId="62" xfId="0" applyFont="1" applyFill="1" applyBorder="1" applyAlignment="1">
      <alignment horizontal="center"/>
    </xf>
    <xf numFmtId="0" fontId="34" fillId="4" borderId="63" xfId="0" applyFont="1" applyFill="1" applyBorder="1" applyAlignment="1">
      <alignment horizontal="center"/>
    </xf>
    <xf numFmtId="0" fontId="34" fillId="4" borderId="64" xfId="0" applyFont="1" applyFill="1" applyBorder="1" applyAlignment="1">
      <alignment horizontal="center" vertical="center"/>
    </xf>
    <xf numFmtId="0" fontId="34" fillId="4" borderId="63" xfId="0" applyFont="1" applyFill="1" applyBorder="1" applyAlignment="1">
      <alignment horizontal="center" vertical="center"/>
    </xf>
    <xf numFmtId="0" fontId="34" fillId="4" borderId="62" xfId="0" applyFont="1" applyFill="1" applyBorder="1" applyAlignment="1">
      <alignment horizontal="center" vertical="center"/>
    </xf>
    <xf numFmtId="0" fontId="34" fillId="4" borderId="65" xfId="0" applyFont="1" applyFill="1" applyBorder="1" applyAlignment="1">
      <alignment horizontal="center" vertical="top"/>
    </xf>
    <xf numFmtId="0" fontId="34" fillId="3" borderId="62" xfId="53495" applyFont="1" applyFill="1" applyBorder="1" applyAlignment="1">
      <alignment horizontal="center" vertical="top" wrapText="1"/>
    </xf>
    <xf numFmtId="0" fontId="34" fillId="3" borderId="63" xfId="53495" applyFont="1" applyFill="1" applyBorder="1" applyAlignment="1">
      <alignment horizontal="center" vertical="top" wrapText="1"/>
    </xf>
    <xf numFmtId="0" fontId="34" fillId="3" borderId="64" xfId="53493" applyFont="1" applyFill="1" applyBorder="1" applyAlignment="1">
      <alignment horizontal="center" vertical="center"/>
    </xf>
    <xf numFmtId="0" fontId="34" fillId="3" borderId="70" xfId="53493" applyFont="1" applyFill="1" applyBorder="1" applyAlignment="1">
      <alignment horizontal="center" vertical="center"/>
    </xf>
    <xf numFmtId="0" fontId="2" fillId="0" borderId="64" xfId="0" applyFont="1" applyBorder="1" applyAlignment="1">
      <alignment horizontal="center"/>
    </xf>
    <xf numFmtId="0" fontId="238" fillId="0" borderId="0" xfId="1" applyFont="1" applyFill="1" applyBorder="1" applyAlignment="1">
      <alignment horizontal="left"/>
    </xf>
    <xf numFmtId="0" fontId="27" fillId="0" borderId="0" xfId="2" applyFont="1" applyAlignment="1">
      <alignment horizontal="center"/>
    </xf>
    <xf numFmtId="0" fontId="34" fillId="3" borderId="64" xfId="2" applyFont="1" applyFill="1" applyBorder="1" applyAlignment="1">
      <alignment horizontal="center" vertical="top"/>
    </xf>
    <xf numFmtId="0" fontId="34" fillId="3" borderId="62" xfId="2" applyFont="1" applyFill="1" applyBorder="1" applyAlignment="1">
      <alignment horizontal="center" vertical="top" wrapText="1"/>
    </xf>
    <xf numFmtId="0" fontId="34" fillId="3" borderId="63" xfId="2" applyFont="1" applyFill="1" applyBorder="1" applyAlignment="1">
      <alignment horizontal="center" vertical="top" wrapText="1"/>
    </xf>
    <xf numFmtId="0" fontId="34" fillId="3" borderId="62" xfId="3" quotePrefix="1" applyFont="1" applyFill="1" applyBorder="1" applyAlignment="1">
      <alignment horizontal="center"/>
    </xf>
    <xf numFmtId="0" fontId="34" fillId="3" borderId="70" xfId="3" quotePrefix="1" applyFont="1" applyFill="1" applyBorder="1" applyAlignment="1">
      <alignment horizontal="center"/>
    </xf>
    <xf numFmtId="0" fontId="34" fillId="3" borderId="63" xfId="3" quotePrefix="1" applyFont="1" applyFill="1" applyBorder="1" applyAlignment="1">
      <alignment horizontal="center"/>
    </xf>
    <xf numFmtId="0" fontId="34" fillId="3" borderId="64" xfId="3" quotePrefix="1" applyFont="1" applyFill="1" applyBorder="1" applyAlignment="1">
      <alignment horizontal="center"/>
    </xf>
    <xf numFmtId="0" fontId="37" fillId="0" borderId="0" xfId="0" applyFont="1" applyAlignment="1">
      <alignment horizontal="center"/>
    </xf>
    <xf numFmtId="0" fontId="206" fillId="0" borderId="64" xfId="0" applyFont="1" applyBorder="1" applyAlignment="1">
      <alignment horizontal="left" vertical="center" wrapText="1"/>
    </xf>
    <xf numFmtId="176" fontId="36" fillId="0" borderId="0" xfId="53510" applyNumberFormat="1" applyFont="1" applyFill="1" applyBorder="1" applyAlignment="1">
      <alignment horizontal="center" vertical="center"/>
    </xf>
  </cellXfs>
  <cellStyles count="53525">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6"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 4" xfId="53522" xr:uid="{5D2BAE3C-72B9-4AAC-86ED-5649B8334DEA}"/>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7"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09"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8"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4" xr:uid="{6A1CED79-1BF4-4F17-81B8-D550D6FDAC1E}"/>
    <cellStyle name="Millares 19 37 2" xfId="9356" xr:uid="{1C61ED7F-455E-4A47-AED6-63D624E389BC}"/>
    <cellStyle name="Millares 19 37 2 7" xfId="53513" xr:uid="{14A2F82F-FCDA-4E18-A1C0-561D4E8DBF86}"/>
    <cellStyle name="Millares 19 37 2 7 2" xfId="53517" xr:uid="{84F8FD7A-34D8-4CB3-B6F3-8C8D2EF7FDFE}"/>
    <cellStyle name="Millares 19 37 3" xfId="53499"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8" xr:uid="{14639A37-6E90-4761-816F-0D742ABFE799}"/>
    <cellStyle name="Millares 274" xfId="53524" xr:uid="{1A8C08C1-EB78-4E0B-9F9B-7C37B72B4E04}"/>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2"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399" xfId="53520" xr:uid="{98438023-E7B9-493C-A738-E3FB19759362}"/>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4"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8"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500" xr:uid="{B26BD32E-5229-44EB-860F-93DE2D1C4116}"/>
    <cellStyle name="Normal 2 52" xfId="53523" xr:uid="{14764270-AC55-4594-B9FF-5DAF54E3BFEF}"/>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5"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7"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3"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2" xr:uid="{01C1B69D-82D7-497B-AE59-B27720F7FF87}"/>
    <cellStyle name="Normal 539 2" xfId="53516"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496"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11"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0"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0 3" xfId="53519" xr:uid="{E5236AA6-4C13-4893-82DA-8419648F5C23}"/>
    <cellStyle name="Porcentaje 2 11" xfId="53505"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1"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 3" xfId="53521" xr:uid="{B5A490E8-78AE-432B-ACAA-A7CF250CB524}"/>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00D274"/>
      <color rgb="FFE93CAC"/>
      <color rgb="FF2AD2C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373999</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twoCellAnchor editAs="oneCell">
    <xdr:from>
      <xdr:col>10</xdr:col>
      <xdr:colOff>0</xdr:colOff>
      <xdr:row>9</xdr:row>
      <xdr:rowOff>0</xdr:rowOff>
    </xdr:from>
    <xdr:to>
      <xdr:col>31</xdr:col>
      <xdr:colOff>739140</xdr:colOff>
      <xdr:row>62</xdr:row>
      <xdr:rowOff>60960</xdr:rowOff>
    </xdr:to>
    <xdr:pic>
      <xdr:nvPicPr>
        <xdr:cNvPr id="3" name="Imagen 2" descr="Credicorp avanza hacia la equidad de género en su estructura corporativa -  Link Empresarial">
          <a:extLst>
            <a:ext uri="{FF2B5EF4-FFF2-40B4-BE49-F238E27FC236}">
              <a16:creationId xmlns:a16="http://schemas.microsoft.com/office/drawing/2014/main" id="{1C8EEFEE-F3E1-2A04-80C3-9B8814C4A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2217420"/>
          <a:ext cx="17221200" cy="97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13</xdr:row>
      <xdr:rowOff>0</xdr:rowOff>
    </xdr:from>
    <xdr:to>
      <xdr:col>31</xdr:col>
      <xdr:colOff>739140</xdr:colOff>
      <xdr:row>66</xdr:row>
      <xdr:rowOff>60960</xdr:rowOff>
    </xdr:to>
    <xdr:pic>
      <xdr:nvPicPr>
        <xdr:cNvPr id="4" name="Imagen 3" descr="Credicorp avanza hacia la equidad de género en su estructura corporativa -  Link Empresarial">
          <a:extLst>
            <a:ext uri="{FF2B5EF4-FFF2-40B4-BE49-F238E27FC236}">
              <a16:creationId xmlns:a16="http://schemas.microsoft.com/office/drawing/2014/main" id="{769C403A-E441-3D77-B474-2E6F1C851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48600" y="2948940"/>
          <a:ext cx="17221200" cy="975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228600</xdr:colOff>
      <xdr:row>36</xdr:row>
      <xdr:rowOff>7620</xdr:rowOff>
    </xdr:from>
    <xdr:to>
      <xdr:col>9</xdr:col>
      <xdr:colOff>727800</xdr:colOff>
      <xdr:row>37</xdr:row>
      <xdr:rowOff>124188</xdr:rowOff>
    </xdr:to>
    <xdr:grpSp>
      <xdr:nvGrpSpPr>
        <xdr:cNvPr id="2" name="Grupo 1" descr="P49#y1">
          <a:extLst>
            <a:ext uri="{FF2B5EF4-FFF2-40B4-BE49-F238E27FC236}">
              <a16:creationId xmlns:a16="http://schemas.microsoft.com/office/drawing/2014/main" id="{29AACC0C-4E33-C18E-CD78-21C62EDFDF99}"/>
            </a:ext>
          </a:extLst>
        </xdr:cNvPr>
        <xdr:cNvGrpSpPr/>
      </xdr:nvGrpSpPr>
      <xdr:grpSpPr>
        <a:xfrm>
          <a:off x="8978153" y="6462208"/>
          <a:ext cx="1817012" cy="295862"/>
          <a:chOff x="45085" y="-9179"/>
          <a:chExt cx="1631315" cy="303265"/>
        </a:xfrm>
      </xdr:grpSpPr>
      <xdr:sp macro="" textlink="">
        <xdr:nvSpPr>
          <xdr:cNvPr id="3" name="Cuadro de texto 244975377">
            <a:extLst>
              <a:ext uri="{FF2B5EF4-FFF2-40B4-BE49-F238E27FC236}">
                <a16:creationId xmlns:a16="http://schemas.microsoft.com/office/drawing/2014/main" id="{CB9B484B-1E9A-25A9-DDE0-8700E231197F}"/>
              </a:ext>
            </a:extLst>
          </xdr:cNvPr>
          <xdr:cNvSpPr txBox="1"/>
        </xdr:nvSpPr>
        <xdr:spPr>
          <a:xfrm>
            <a:off x="247650" y="-917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contracción en volúmenes</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crecimiento en volúmenes</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4" name="Grupo 3">
            <a:extLst>
              <a:ext uri="{FF2B5EF4-FFF2-40B4-BE49-F238E27FC236}">
                <a16:creationId xmlns:a16="http://schemas.microsoft.com/office/drawing/2014/main" id="{653752A4-98BF-6DA0-89E9-185E037FF881}"/>
              </a:ext>
            </a:extLst>
          </xdr:cNvPr>
          <xdr:cNvGrpSpPr/>
        </xdr:nvGrpSpPr>
        <xdr:grpSpPr>
          <a:xfrm>
            <a:off x="45085" y="53243"/>
            <a:ext cx="247650" cy="165462"/>
            <a:chOff x="45085" y="21495"/>
            <a:chExt cx="247650" cy="165489"/>
          </a:xfrm>
        </xdr:grpSpPr>
        <xdr:sp macro="" textlink="">
          <xdr:nvSpPr>
            <xdr:cNvPr id="5" name="Rectángulo 4">
              <a:extLst>
                <a:ext uri="{FF2B5EF4-FFF2-40B4-BE49-F238E27FC236}">
                  <a16:creationId xmlns:a16="http://schemas.microsoft.com/office/drawing/2014/main" id="{EC3BF53E-E258-566E-C6E1-9AF35CB1961F}"/>
                </a:ext>
              </a:extLst>
            </xdr:cNvPr>
            <xdr:cNvSpPr/>
          </xdr:nvSpPr>
          <xdr:spPr>
            <a:xfrm>
              <a:off x="45085" y="114555"/>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6" name="Rectángulo 5">
              <a:extLst>
                <a:ext uri="{FF2B5EF4-FFF2-40B4-BE49-F238E27FC236}">
                  <a16:creationId xmlns:a16="http://schemas.microsoft.com/office/drawing/2014/main" id="{4E4B4D68-D00F-C3B7-1E6E-02D40753FD4E}"/>
                </a:ext>
              </a:extLst>
            </xdr:cNvPr>
            <xdr:cNvSpPr/>
          </xdr:nvSpPr>
          <xdr:spPr>
            <a:xfrm>
              <a:off x="45085" y="21495"/>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twoCellAnchor>
    <xdr:from>
      <xdr:col>7</xdr:col>
      <xdr:colOff>228600</xdr:colOff>
      <xdr:row>54</xdr:row>
      <xdr:rowOff>7620</xdr:rowOff>
    </xdr:from>
    <xdr:to>
      <xdr:col>9</xdr:col>
      <xdr:colOff>727800</xdr:colOff>
      <xdr:row>55</xdr:row>
      <xdr:rowOff>124188</xdr:rowOff>
    </xdr:to>
    <xdr:grpSp>
      <xdr:nvGrpSpPr>
        <xdr:cNvPr id="7" name="Grupo 6" descr="P49#y1">
          <a:extLst>
            <a:ext uri="{FF2B5EF4-FFF2-40B4-BE49-F238E27FC236}">
              <a16:creationId xmlns:a16="http://schemas.microsoft.com/office/drawing/2014/main" id="{067BC742-F31B-9488-AFD1-8C507ABCA89B}"/>
            </a:ext>
          </a:extLst>
        </xdr:cNvPr>
        <xdr:cNvGrpSpPr/>
      </xdr:nvGrpSpPr>
      <xdr:grpSpPr>
        <a:xfrm>
          <a:off x="8978153" y="9689502"/>
          <a:ext cx="1817012" cy="295862"/>
          <a:chOff x="45085" y="-9179"/>
          <a:chExt cx="1631315" cy="303265"/>
        </a:xfrm>
      </xdr:grpSpPr>
      <xdr:sp macro="" textlink="">
        <xdr:nvSpPr>
          <xdr:cNvPr id="8" name="Cuadro de texto 1214221651">
            <a:extLst>
              <a:ext uri="{FF2B5EF4-FFF2-40B4-BE49-F238E27FC236}">
                <a16:creationId xmlns:a16="http://schemas.microsoft.com/office/drawing/2014/main" id="{3358495C-1792-E76A-BE08-53A08A17F87B}"/>
              </a:ext>
            </a:extLst>
          </xdr:cNvPr>
          <xdr:cNvSpPr txBox="1"/>
        </xdr:nvSpPr>
        <xdr:spPr>
          <a:xfrm>
            <a:off x="247650" y="-9179"/>
            <a:ext cx="1428750" cy="30326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contracción en volúmenes</a:t>
            </a:r>
            <a:endParaRPr lang="es-PE" sz="1100">
              <a:solidFill>
                <a:srgbClr val="000000"/>
              </a:solidFill>
              <a:effectLst/>
              <a:latin typeface="Calibri" panose="020F0502020204030204" pitchFamily="34" charset="0"/>
              <a:ea typeface="Calibri" panose="020F0502020204030204" pitchFamily="34" charset="0"/>
            </a:endParaRPr>
          </a:p>
          <a:p>
            <a:pPr>
              <a:lnSpc>
                <a:spcPct val="107000"/>
              </a:lnSpc>
              <a:spcAft>
                <a:spcPts val="800"/>
              </a:spcAft>
              <a:buNone/>
            </a:pPr>
            <a:r>
              <a:rPr lang="es-PE" sz="650">
                <a:solidFill>
                  <a:srgbClr val="000000"/>
                </a:solidFill>
                <a:effectLst/>
                <a:latin typeface="Calibri" panose="020F0502020204030204" pitchFamily="34" charset="0"/>
                <a:ea typeface="Calibri" panose="020F0502020204030204" pitchFamily="34" charset="0"/>
              </a:rPr>
              <a:t>Mayor crecimiento en volúmenes</a:t>
            </a:r>
            <a:endParaRPr lang="es-PE" sz="1100">
              <a:solidFill>
                <a:srgbClr val="000000"/>
              </a:solidFill>
              <a:effectLst/>
              <a:latin typeface="Calibri" panose="020F0502020204030204" pitchFamily="34" charset="0"/>
              <a:ea typeface="Calibri" panose="020F0502020204030204" pitchFamily="34" charset="0"/>
            </a:endParaRPr>
          </a:p>
        </xdr:txBody>
      </xdr:sp>
      <xdr:grpSp>
        <xdr:nvGrpSpPr>
          <xdr:cNvPr id="9" name="Grupo 8">
            <a:extLst>
              <a:ext uri="{FF2B5EF4-FFF2-40B4-BE49-F238E27FC236}">
                <a16:creationId xmlns:a16="http://schemas.microsoft.com/office/drawing/2014/main" id="{E36FC040-762C-7618-FB4D-1EF7560ACBDC}"/>
              </a:ext>
            </a:extLst>
          </xdr:cNvPr>
          <xdr:cNvGrpSpPr/>
        </xdr:nvGrpSpPr>
        <xdr:grpSpPr>
          <a:xfrm>
            <a:off x="45085" y="53243"/>
            <a:ext cx="247650" cy="165462"/>
            <a:chOff x="45085" y="21495"/>
            <a:chExt cx="247650" cy="165489"/>
          </a:xfrm>
        </xdr:grpSpPr>
        <xdr:sp macro="" textlink="">
          <xdr:nvSpPr>
            <xdr:cNvPr id="10" name="Rectángulo 9">
              <a:extLst>
                <a:ext uri="{FF2B5EF4-FFF2-40B4-BE49-F238E27FC236}">
                  <a16:creationId xmlns:a16="http://schemas.microsoft.com/office/drawing/2014/main" id="{501850A4-780D-E899-170C-55C609025A4C}"/>
                </a:ext>
              </a:extLst>
            </xdr:cNvPr>
            <xdr:cNvSpPr/>
          </xdr:nvSpPr>
          <xdr:spPr>
            <a:xfrm>
              <a:off x="45085" y="114555"/>
              <a:ext cx="247650" cy="7242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sp macro="" textlink="">
          <xdr:nvSpPr>
            <xdr:cNvPr id="11" name="Rectángulo 10">
              <a:extLst>
                <a:ext uri="{FF2B5EF4-FFF2-40B4-BE49-F238E27FC236}">
                  <a16:creationId xmlns:a16="http://schemas.microsoft.com/office/drawing/2014/main" id="{11681950-ECA8-E33C-3E5D-C63CBE93BACE}"/>
                </a:ext>
              </a:extLst>
            </xdr:cNvPr>
            <xdr:cNvSpPr/>
          </xdr:nvSpPr>
          <xdr:spPr>
            <a:xfrm>
              <a:off x="45085" y="21495"/>
              <a:ext cx="247650" cy="72429"/>
            </a:xfrm>
            <a:prstGeom prst="rect">
              <a:avLst/>
            </a:prstGeom>
            <a:solidFill>
              <a:srgbClr val="D6009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es-PE"/>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2026/1T26/Tablas%20Consolidadas/1Q26%20Consolidated%20Charts%20vinculado.xlsx" TargetMode="External"/><Relationship Id="rId1" Type="http://schemas.openxmlformats.org/officeDocument/2006/relationships/externalLinkPath" Target="1Q26%20Consolidated%20Charts%20vincul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
      <sheetName val="Strategy - Yape"/>
      <sheetName val="Sustainability"/>
      <sheetName val="0. Overview BAP"/>
      <sheetName val="0.1.Contribution BAP"/>
      <sheetName val="0.2.ROAE"/>
      <sheetName val="1.1.Loans"/>
      <sheetName val="1.2.Portfolio Quality"/>
      <sheetName val="2.Deposits"/>
      <sheetName val="3.1.IEA"/>
      <sheetName val="3.2. Funding"/>
      <sheetName val="4.Net Interest Income"/>
      <sheetName val="5.Provisions"/>
      <sheetName val="6.1.Other Core Income"/>
      <sheetName val="6.2.Other Non-Core Income  "/>
      <sheetName val="7.Underwriting Results"/>
      <sheetName val="8.Operating Expenses"/>
      <sheetName val="9.Operating Efficiency"/>
      <sheetName val="10.1.Regulatory Capital BAP"/>
      <sheetName val="10.2. Regulatory Capital BCP "/>
      <sheetName val="10.3. Regulatory Capital Mb"/>
      <sheetName val="11.Economic Perspectives"/>
      <sheetName val="Appendices &gt;&gt;"/>
      <sheetName val="12.1. Loans in ADB"/>
      <sheetName val="12.5.Physical Channels"/>
      <sheetName val="12.7.1.Credicorp Consolidated"/>
      <sheetName val="12.7.2 Credicorp Stand-alone"/>
      <sheetName val="12.7.3 BCP consolidated"/>
      <sheetName val="12.7.4 BCP Stand-alone"/>
      <sheetName val="12.7.5 BCP Bolivia"/>
      <sheetName val="12.7.6. Mibanco"/>
      <sheetName val="12.7.7. Prima AFP"/>
      <sheetName val="12.7.8. Grupo Pacifico"/>
      <sheetName val="12.7.9. IB &amp; WM"/>
    </sheetNames>
    <sheetDataSet>
      <sheetData sheetId="0"/>
      <sheetData sheetId="1"/>
      <sheetData sheetId="2">
        <row r="4">
          <cell r="E4">
            <v>3.8</v>
          </cell>
          <cell r="F4">
            <v>5.7</v>
          </cell>
          <cell r="G4">
            <v>6.6</v>
          </cell>
        </row>
        <row r="5">
          <cell r="E5">
            <v>2</v>
          </cell>
          <cell r="F5">
            <v>2.7</v>
          </cell>
          <cell r="G5">
            <v>3</v>
          </cell>
        </row>
        <row r="7">
          <cell r="E7">
            <v>15333</v>
          </cell>
          <cell r="F7">
            <v>13801</v>
          </cell>
          <cell r="G7">
            <v>16257</v>
          </cell>
        </row>
        <row r="8">
          <cell r="E8">
            <v>123</v>
          </cell>
          <cell r="F8">
            <v>1500</v>
          </cell>
          <cell r="G8">
            <v>3440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1"/>
  <sheetViews>
    <sheetView showGridLines="0" zoomScale="94" zoomScaleNormal="94" workbookViewId="0"/>
  </sheetViews>
  <sheetFormatPr baseColWidth="10" defaultColWidth="11.44140625" defaultRowHeight="14.4"/>
  <cols>
    <col min="4" max="4" width="12.109375" customWidth="1"/>
  </cols>
  <sheetData>
    <row r="1" spans="1:5" s="1" customFormat="1">
      <c r="A1" s="3"/>
      <c r="B1" s="3"/>
      <c r="C1" s="3"/>
      <c r="D1" s="3"/>
      <c r="E1" s="3"/>
    </row>
    <row r="2" spans="1:5" s="1" customFormat="1" ht="48.75" customHeight="1">
      <c r="A2" s="3"/>
      <c r="B2" s="3"/>
      <c r="C2" s="3"/>
      <c r="D2" s="3"/>
      <c r="E2" s="3"/>
    </row>
    <row r="3" spans="1:5" s="2" customFormat="1" ht="25.2" thickBot="1">
      <c r="A3" s="65" t="s">
        <v>805</v>
      </c>
      <c r="B3" s="66"/>
      <c r="C3" s="67"/>
      <c r="D3" s="66"/>
      <c r="E3" s="66"/>
    </row>
    <row r="4" spans="1:5">
      <c r="A4" s="35"/>
      <c r="B4" s="35"/>
      <c r="C4" s="35"/>
      <c r="D4" s="35"/>
      <c r="E4" s="35"/>
    </row>
    <row r="5" spans="1:5">
      <c r="A5" s="35"/>
      <c r="B5" s="36" t="s">
        <v>0</v>
      </c>
      <c r="C5" s="35"/>
      <c r="D5" s="35"/>
      <c r="E5" s="35"/>
    </row>
    <row r="6" spans="1:5">
      <c r="A6" s="35"/>
      <c r="B6" s="49" t="s">
        <v>691</v>
      </c>
      <c r="C6" s="35"/>
      <c r="D6" s="35"/>
      <c r="E6" s="35"/>
    </row>
    <row r="7" spans="1:5">
      <c r="A7" s="35"/>
      <c r="B7" s="49" t="s">
        <v>804</v>
      </c>
      <c r="C7" s="35"/>
      <c r="D7" s="35"/>
      <c r="E7" s="35"/>
    </row>
    <row r="8" spans="1:5">
      <c r="A8" s="35"/>
      <c r="B8" s="49" t="s">
        <v>1</v>
      </c>
      <c r="C8" s="35"/>
      <c r="D8" s="35"/>
      <c r="E8" s="35"/>
    </row>
    <row r="9" spans="1:5">
      <c r="A9" s="35"/>
      <c r="B9" s="49" t="s">
        <v>2</v>
      </c>
      <c r="C9" s="35"/>
      <c r="D9" s="35"/>
      <c r="E9" s="35"/>
    </row>
    <row r="10" spans="1:5">
      <c r="A10" s="35"/>
      <c r="B10" s="49" t="s">
        <v>3</v>
      </c>
      <c r="C10" s="35"/>
      <c r="D10" s="35"/>
      <c r="E10" s="35"/>
    </row>
    <row r="11" spans="1:5">
      <c r="A11" s="35"/>
      <c r="B11" s="49" t="s">
        <v>4</v>
      </c>
      <c r="C11" s="35"/>
      <c r="D11" s="35"/>
      <c r="E11" s="35"/>
    </row>
    <row r="12" spans="1:5">
      <c r="A12" s="35"/>
      <c r="B12" s="49" t="s">
        <v>5</v>
      </c>
      <c r="C12" s="35"/>
      <c r="D12" s="35"/>
      <c r="E12" s="35"/>
    </row>
    <row r="13" spans="1:5">
      <c r="A13" s="35"/>
      <c r="B13" s="49" t="s">
        <v>6</v>
      </c>
      <c r="C13" s="35"/>
      <c r="D13" s="35"/>
      <c r="E13" s="35"/>
    </row>
    <row r="14" spans="1:5">
      <c r="A14" s="35"/>
      <c r="B14" s="49" t="s">
        <v>7</v>
      </c>
      <c r="C14" s="35"/>
      <c r="D14" s="35"/>
      <c r="E14" s="35"/>
    </row>
    <row r="15" spans="1:5">
      <c r="A15" s="35"/>
      <c r="B15" s="49" t="s">
        <v>8</v>
      </c>
      <c r="C15" s="35"/>
      <c r="D15" s="35"/>
      <c r="E15" s="35"/>
    </row>
    <row r="16" spans="1:5">
      <c r="A16" s="35"/>
      <c r="B16" s="49" t="s">
        <v>9</v>
      </c>
      <c r="C16" s="35"/>
      <c r="D16" s="35"/>
      <c r="E16" s="35"/>
    </row>
    <row r="17" spans="1:5">
      <c r="A17" s="35"/>
      <c r="B17" s="49" t="s">
        <v>10</v>
      </c>
      <c r="C17" s="35"/>
      <c r="D17" s="35"/>
      <c r="E17" s="35"/>
    </row>
    <row r="18" spans="1:5">
      <c r="A18" s="35"/>
      <c r="B18" s="49" t="s">
        <v>817</v>
      </c>
      <c r="C18" s="35"/>
      <c r="D18" s="35"/>
      <c r="E18" s="35"/>
    </row>
    <row r="19" spans="1:5">
      <c r="A19" s="35"/>
      <c r="B19" s="49" t="s">
        <v>818</v>
      </c>
      <c r="C19" s="35"/>
      <c r="D19" s="35"/>
      <c r="E19" s="35"/>
    </row>
    <row r="20" spans="1:5">
      <c r="A20" s="35"/>
      <c r="B20" s="49" t="s">
        <v>11</v>
      </c>
      <c r="C20" s="35"/>
      <c r="D20" s="35"/>
      <c r="E20" s="35"/>
    </row>
    <row r="21" spans="1:5">
      <c r="A21" s="35"/>
      <c r="B21" s="49" t="s">
        <v>12</v>
      </c>
      <c r="C21" s="35"/>
      <c r="D21" s="35"/>
      <c r="E21" s="35"/>
    </row>
    <row r="22" spans="1:5">
      <c r="A22" s="35"/>
      <c r="B22" s="49" t="s">
        <v>13</v>
      </c>
      <c r="C22" s="35"/>
      <c r="D22" s="35"/>
      <c r="E22" s="35"/>
    </row>
    <row r="23" spans="1:5">
      <c r="A23" s="35"/>
      <c r="B23" s="49" t="s">
        <v>14</v>
      </c>
      <c r="C23" s="35"/>
      <c r="D23" s="35"/>
      <c r="E23" s="35"/>
    </row>
    <row r="24" spans="1:5">
      <c r="A24" s="35"/>
      <c r="B24" s="49" t="s">
        <v>15</v>
      </c>
      <c r="C24" s="35"/>
      <c r="D24" s="35"/>
      <c r="E24" s="35"/>
    </row>
    <row r="25" spans="1:5">
      <c r="A25" s="35"/>
      <c r="B25" s="49" t="s">
        <v>16</v>
      </c>
      <c r="C25" s="35"/>
      <c r="D25" s="35"/>
      <c r="E25" s="35"/>
    </row>
    <row r="26" spans="1:5">
      <c r="A26" s="35"/>
      <c r="B26" s="49" t="s">
        <v>17</v>
      </c>
      <c r="C26" s="35"/>
      <c r="D26" s="35"/>
      <c r="E26" s="35"/>
    </row>
    <row r="27" spans="1:5">
      <c r="A27" s="35"/>
      <c r="B27" s="49" t="s">
        <v>18</v>
      </c>
      <c r="C27" s="35"/>
      <c r="D27" s="35"/>
      <c r="E27" s="35"/>
    </row>
    <row r="28" spans="1:5">
      <c r="A28" s="35"/>
      <c r="B28" s="38"/>
      <c r="C28" s="35"/>
      <c r="D28" s="35"/>
      <c r="E28" s="35"/>
    </row>
    <row r="29" spans="1:5">
      <c r="A29" s="35"/>
      <c r="B29" s="38"/>
      <c r="C29" s="35"/>
      <c r="D29" s="35"/>
      <c r="E29" s="35"/>
    </row>
    <row r="30" spans="1:5">
      <c r="A30" s="35"/>
      <c r="B30" s="38"/>
      <c r="C30" s="35"/>
      <c r="D30" s="35"/>
      <c r="E30" s="35"/>
    </row>
    <row r="31" spans="1:5">
      <c r="A31" s="35"/>
      <c r="B31" s="38"/>
      <c r="C31" s="35"/>
      <c r="D31" s="35"/>
      <c r="E31" s="35"/>
    </row>
    <row r="32" spans="1:5">
      <c r="A32" s="35"/>
      <c r="B32" s="38"/>
      <c r="C32" s="35"/>
      <c r="D32" s="35"/>
      <c r="E32" s="35"/>
    </row>
    <row r="33" spans="1:5">
      <c r="A33" s="35"/>
      <c r="B33" s="38"/>
      <c r="C33" s="35"/>
      <c r="D33" s="35"/>
      <c r="E33" s="35"/>
    </row>
    <row r="34" spans="1:5">
      <c r="A34" s="35"/>
      <c r="B34" s="38"/>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row r="41" spans="1:5">
      <c r="A41" s="35"/>
      <c r="B41" s="35"/>
      <c r="C41" s="35"/>
      <c r="D41" s="35"/>
      <c r="E41" s="35"/>
    </row>
  </sheetData>
  <hyperlinks>
    <hyperlink ref="B8" location="'0.Resumen BAP'!A1" display="0. Resumen BAP" xr:uid="{1A903390-80D7-40D2-9A9A-589F2F04160F}"/>
    <hyperlink ref="B9" location="'0.1.Contribuciones BAP'!A1" display="0.1. Contribuciones BAP" xr:uid="{7E4BD561-FA68-4A68-AC60-3802D76F7B2C}"/>
    <hyperlink ref="B10" location="'0.2.ROAE'!A1" display="0.2. ROAE " xr:uid="{4ADB9B22-C319-411B-9667-47409E707B32}"/>
    <hyperlink ref="B11" location="'1.1.Colocaciones'!A1" display="1.1. Colocaciones" xr:uid="{1E77EC2B-0F80-41FA-BDB9-CC37395D8A95}"/>
    <hyperlink ref="B12" location="'1.2.Calidad de Cartera'!A1" display="1.2. Calidad de Cartera" xr:uid="{DAB1A87D-7179-45F2-8DA3-446D4EA0EBF3}"/>
    <hyperlink ref="B13" location="'2.Depositos'!A1" display="2. Depósitos" xr:uid="{DB035099-10B9-7043-8560-764D506083B1}"/>
    <hyperlink ref="B15" location="'3.2.Fondeo'!A1" display="3.2. Fondeo" xr:uid="{E02A5A88-38B7-B947-A966-B46E345154B2}"/>
    <hyperlink ref="B14" location="'3.1.AGIs'!A1" display="3.1. AGIs" xr:uid="{102BE93D-29AF-3043-BDA4-3619C1AA7338}"/>
    <hyperlink ref="B16" location="'4.Ingreso Neto por Intereses'!A1" display="4. Ingreso Neto por Intereses" xr:uid="{3914D501-E787-2342-8F1F-51CCB017FBEB}"/>
    <hyperlink ref="B17" location="'5.Provisiones'!A1" display="5. Provisiones" xr:uid="{83E5F34A-B08A-9C4D-A47F-DCC1B6F35FB3}"/>
    <hyperlink ref="B18" location="'6.1.Otros Ingresos Ordinarios'!A1" display="6.1. Otros Ingresos - core" xr:uid="{B8CA0866-5605-334B-9B77-03C60CABE400}"/>
    <hyperlink ref="B20" location="'7.Resultado Técnico de Seguros'!A1" display="7. Resultado Técnico de Seguros" xr:uid="{B1C50E40-5A26-EE42-921D-A66D9DDC260C}"/>
    <hyperlink ref="B21" location="'8.Gastos Operativos'!A1" display="8. Gastos Operativos" xr:uid="{AB4E1133-2470-5C43-A625-1AB0EDF87D68}"/>
    <hyperlink ref="B22" location="'9.Eficiencia Operativa'!A1" display="9. Eficiencia Operativa" xr:uid="{CD4CD7AE-D095-FE43-8955-716DFC56F3F0}"/>
    <hyperlink ref="B23" location="'10.1.Capital Regulatorio BAP'!A1" display="10.1. Capital Regulatorio BAP" xr:uid="{7DE76241-5535-444D-A552-EA29F6E7B4A1}"/>
    <hyperlink ref="B26" location="'11.Perspectivas Económicas'!A1" display="11. Perspectivas Económicas" xr:uid="{01908558-109C-2644-B090-0A0A467569DB}"/>
    <hyperlink ref="B27" location="'Anexos &gt;&gt;'!A1" display="12. Anexos" xr:uid="{2F1EF3D2-4CD8-EA43-9947-2153DDAC7B54}"/>
    <hyperlink ref="B19" location="'6.2.Otros Ingresos No ordinario'!A1" display="6.2. Otros Ingresos - non core" xr:uid="{94C3132E-CA59-4AA9-AA3B-CD909E31AF4A}"/>
    <hyperlink ref="B6" location="'Estrategia - Yape'!A1" display="Estrategia - Yape" xr:uid="{B520DD65-CAAF-4C12-91B1-2CCC475D59DA}"/>
    <hyperlink ref="B24" location="'10.2.Capital Regulatorio BCP'!A1" display="10.2. Capital Regulatorio BCP" xr:uid="{C057FB85-1C9A-427B-BBA2-F32FBBF3AE64}"/>
    <hyperlink ref="B25" location="'10.3.1 Capital Regulatorio Mb'!A1" display="10.3. Capital Regulatorio Mb" xr:uid="{52F396D9-9A7A-45F7-A889-9492F571C301}"/>
    <hyperlink ref="B7" location="Sostenibilidad!A1" display="Sostenibilidad" xr:uid="{1EED584B-5645-4636-B800-6B9C6D57C2C4}"/>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M25"/>
  <sheetViews>
    <sheetView showGridLines="0" zoomScale="81" zoomScaleNormal="60" workbookViewId="0">
      <pane xSplit="2" topLeftCell="J1" activePane="topRight" state="frozen"/>
      <selection activeCell="S29" sqref="S29"/>
      <selection pane="topRight" activeCell="S29" sqref="S29"/>
    </sheetView>
  </sheetViews>
  <sheetFormatPr baseColWidth="10" defaultColWidth="11.44140625" defaultRowHeight="13.8"/>
  <cols>
    <col min="1" max="1" width="11.44140625" style="46"/>
    <col min="2" max="2" width="36.44140625" style="46" customWidth="1"/>
    <col min="3" max="4" width="15.77734375" style="46" bestFit="1" customWidth="1"/>
    <col min="5" max="5" width="15.44140625" style="46" customWidth="1"/>
    <col min="6" max="7" width="11.5546875" style="46" customWidth="1"/>
    <col min="8" max="8" width="8.5546875" style="46" customWidth="1"/>
    <col min="9" max="9" width="8.44140625" style="46" customWidth="1"/>
    <col min="10" max="11" width="13.44140625" style="46" customWidth="1"/>
    <col min="12" max="16384" width="11.44140625" style="46"/>
  </cols>
  <sheetData>
    <row r="1" spans="1:13">
      <c r="A1" s="130" t="s">
        <v>37</v>
      </c>
    </row>
    <row r="2" spans="1:13" ht="14.4" thickBot="1"/>
    <row r="3" spans="1:13" customFormat="1" ht="32.549999999999997" customHeight="1">
      <c r="B3" s="1716" t="s">
        <v>154</v>
      </c>
      <c r="C3" s="1961" t="s">
        <v>122</v>
      </c>
      <c r="D3" s="1962"/>
      <c r="E3" s="1960"/>
      <c r="F3" s="1959" t="s">
        <v>773</v>
      </c>
      <c r="G3" s="1960"/>
      <c r="H3" s="1961" t="s">
        <v>772</v>
      </c>
      <c r="I3" s="1960"/>
      <c r="J3" s="1959" t="s">
        <v>858</v>
      </c>
      <c r="K3" s="1960"/>
      <c r="L3" s="1959" t="s">
        <v>859</v>
      </c>
      <c r="M3" s="1960"/>
    </row>
    <row r="4" spans="1:13" customFormat="1" ht="15" thickBot="1">
      <c r="B4" s="1002" t="s">
        <v>61</v>
      </c>
      <c r="C4" s="1717" t="s">
        <v>837</v>
      </c>
      <c r="D4" s="1702" t="s">
        <v>808</v>
      </c>
      <c r="E4" s="1703" t="s">
        <v>838</v>
      </c>
      <c r="F4" s="1702" t="s">
        <v>44</v>
      </c>
      <c r="G4" s="1703" t="s">
        <v>45</v>
      </c>
      <c r="H4" s="1704" t="s">
        <v>44</v>
      </c>
      <c r="I4" s="1705" t="s">
        <v>45</v>
      </c>
      <c r="J4" s="1704" t="s">
        <v>44</v>
      </c>
      <c r="K4" s="1704" t="s">
        <v>45</v>
      </c>
      <c r="L4" s="1706" t="s">
        <v>44</v>
      </c>
      <c r="M4" s="1707" t="s">
        <v>45</v>
      </c>
    </row>
    <row r="5" spans="1:13" customFormat="1" ht="14.4">
      <c r="B5" s="1718" t="s">
        <v>775</v>
      </c>
      <c r="C5" s="1010">
        <v>53992479</v>
      </c>
      <c r="D5" s="1011">
        <v>57051969</v>
      </c>
      <c r="E5" s="1719">
        <v>62594945</v>
      </c>
      <c r="F5" s="1708">
        <v>5542976</v>
      </c>
      <c r="G5" s="1708">
        <v>8602466</v>
      </c>
      <c r="H5" s="1012">
        <v>9.7156611720096805E-2</v>
      </c>
      <c r="I5" s="1013">
        <v>0.15932711665267305</v>
      </c>
      <c r="J5" s="1006">
        <v>2972339.4989974201</v>
      </c>
      <c r="K5" s="1037">
        <v>8234567.5811964422</v>
      </c>
      <c r="L5" s="344">
        <v>5.1478034509056192E-2</v>
      </c>
      <c r="M5" s="47">
        <v>0.14837361600906984</v>
      </c>
    </row>
    <row r="6" spans="1:13" s="56" customFormat="1">
      <c r="B6" s="1718" t="s">
        <v>776</v>
      </c>
      <c r="C6" s="1010">
        <v>59969559</v>
      </c>
      <c r="D6" s="1011">
        <v>67811945</v>
      </c>
      <c r="E6" s="1719">
        <v>71249909</v>
      </c>
      <c r="F6" s="1708">
        <v>3437964</v>
      </c>
      <c r="G6" s="1708">
        <v>11280350</v>
      </c>
      <c r="H6" s="1012">
        <v>5.0698501569303167E-2</v>
      </c>
      <c r="I6" s="1013">
        <v>0.18810126651089765</v>
      </c>
      <c r="J6" s="1010">
        <v>1021819.0733314157</v>
      </c>
      <c r="K6" s="1719">
        <v>11192938.074357748</v>
      </c>
      <c r="L6" s="344">
        <v>1.4956726981951718E-2</v>
      </c>
      <c r="M6" s="47">
        <v>0.18368688137824751</v>
      </c>
    </row>
    <row r="7" spans="1:13">
      <c r="B7" s="1718" t="s">
        <v>777</v>
      </c>
      <c r="C7" s="1010">
        <v>39779546</v>
      </c>
      <c r="D7" s="1011">
        <v>41344255</v>
      </c>
      <c r="E7" s="1719">
        <v>40877361</v>
      </c>
      <c r="F7" s="1708">
        <v>-466894</v>
      </c>
      <c r="G7" s="1708">
        <v>1097815</v>
      </c>
      <c r="H7" s="1012">
        <v>-1.1292838630179694E-2</v>
      </c>
      <c r="I7" s="1013">
        <v>2.7597474340204889E-2</v>
      </c>
      <c r="J7" s="1010">
        <v>-2352834.4861071333</v>
      </c>
      <c r="K7" s="1719">
        <v>2662420.8229333162</v>
      </c>
      <c r="L7" s="344">
        <v>-5.5760075885183169E-2</v>
      </c>
      <c r="M7" s="47">
        <v>6.3929812005785402E-2</v>
      </c>
    </row>
    <row r="8" spans="1:13" ht="15">
      <c r="B8" s="1718" t="s">
        <v>782</v>
      </c>
      <c r="C8" s="1010">
        <v>2921196</v>
      </c>
      <c r="D8" s="1011">
        <v>3192565</v>
      </c>
      <c r="E8" s="1719">
        <v>2987508</v>
      </c>
      <c r="F8" s="1708">
        <v>-205057</v>
      </c>
      <c r="G8" s="1708">
        <v>66312</v>
      </c>
      <c r="H8" s="1012">
        <v>-6.4229545835401941E-2</v>
      </c>
      <c r="I8" s="1013">
        <v>2.2700291250569972E-2</v>
      </c>
      <c r="J8" s="1010">
        <v>-212840.09281008318</v>
      </c>
      <c r="K8" s="1719">
        <v>192723.33529809117</v>
      </c>
      <c r="L8" s="344">
        <v>-6.6667426602146973E-2</v>
      </c>
      <c r="M8" s="47">
        <v>6.597411994884661E-2</v>
      </c>
    </row>
    <row r="9" spans="1:13" ht="14.4" thickBot="1">
      <c r="B9" s="1718" t="s">
        <v>778</v>
      </c>
      <c r="C9" s="1010">
        <v>956302</v>
      </c>
      <c r="D9" s="1011">
        <v>1000899</v>
      </c>
      <c r="E9" s="1719">
        <v>918183</v>
      </c>
      <c r="F9" s="1708">
        <v>-82716</v>
      </c>
      <c r="G9" s="1708">
        <v>-38119</v>
      </c>
      <c r="H9" s="1012">
        <v>-8.2641705107108707E-2</v>
      </c>
      <c r="I9" s="1013">
        <v>-3.9860838940000129E-2</v>
      </c>
      <c r="J9" s="1723">
        <v>-43886.349183615064</v>
      </c>
      <c r="K9" s="1724">
        <v>8336.5012851723004</v>
      </c>
      <c r="L9" s="1721">
        <v>-3.7864297686638904E-2</v>
      </c>
      <c r="M9" s="1722">
        <v>6.5536574262501368E-3</v>
      </c>
    </row>
    <row r="10" spans="1:13" ht="14.7" customHeight="1" thickBot="1">
      <c r="B10" s="1714" t="s">
        <v>783</v>
      </c>
      <c r="C10" s="1014">
        <v>113962038</v>
      </c>
      <c r="D10" s="1015">
        <v>124863914</v>
      </c>
      <c r="E10" s="1038">
        <v>133844854</v>
      </c>
      <c r="F10" s="1015">
        <v>8980940</v>
      </c>
      <c r="G10" s="1015">
        <v>19882816</v>
      </c>
      <c r="H10" s="1016">
        <v>7.192582478233063E-2</v>
      </c>
      <c r="I10" s="1017">
        <v>0.17446876476533352</v>
      </c>
    </row>
    <row r="11" spans="1:13" ht="14.7" customHeight="1" thickBot="1">
      <c r="B11" s="1715" t="s">
        <v>779</v>
      </c>
      <c r="C11" s="1014">
        <v>157619082</v>
      </c>
      <c r="D11" s="1015">
        <v>170401633</v>
      </c>
      <c r="E11" s="1038">
        <v>178627906</v>
      </c>
      <c r="F11" s="1015">
        <v>8226273</v>
      </c>
      <c r="G11" s="1015">
        <v>21008824</v>
      </c>
      <c r="H11" s="1016">
        <v>4.827578735703783E-2</v>
      </c>
      <c r="I11" s="1017">
        <v>0.13328858240653882</v>
      </c>
    </row>
    <row r="12" spans="1:13">
      <c r="B12" s="1720"/>
      <c r="C12" s="1711"/>
      <c r="D12" s="1711"/>
      <c r="E12" s="1711"/>
      <c r="F12" s="1711"/>
      <c r="G12" s="1711"/>
      <c r="H12" s="1712"/>
      <c r="I12" s="1712"/>
      <c r="J12" s="1712"/>
      <c r="K12" s="1712"/>
      <c r="L12" s="57"/>
      <c r="M12" s="57"/>
    </row>
    <row r="13" spans="1:13" ht="15" thickBot="1">
      <c r="B13" s="1713" t="s">
        <v>780</v>
      </c>
      <c r="C13"/>
      <c r="D13"/>
      <c r="E13"/>
      <c r="F13"/>
      <c r="G13"/>
      <c r="H13"/>
      <c r="I13"/>
      <c r="J13"/>
      <c r="K13"/>
      <c r="L13"/>
      <c r="M13"/>
    </row>
    <row r="14" spans="1:13" ht="14.4" thickBot="1">
      <c r="B14" s="1714" t="s">
        <v>781</v>
      </c>
      <c r="C14" s="1014">
        <v>116433747</v>
      </c>
      <c r="D14" s="1015">
        <v>126058318</v>
      </c>
      <c r="E14" s="1038">
        <v>135579062</v>
      </c>
      <c r="F14" s="1015">
        <v>9520744</v>
      </c>
      <c r="G14" s="1015">
        <v>19145315</v>
      </c>
      <c r="H14" s="1016">
        <v>7.552650353465773E-2</v>
      </c>
      <c r="I14" s="1017">
        <v>0.16443097893259417</v>
      </c>
      <c r="J14" s="1725">
        <v>3994158.5723288357</v>
      </c>
      <c r="K14" s="1726">
        <v>19427505.65555419</v>
      </c>
      <c r="L14" s="1709">
        <v>3.1685006080509837E-2</v>
      </c>
      <c r="M14" s="1710">
        <v>0.16685459461812369</v>
      </c>
    </row>
    <row r="15" spans="1:13" ht="14.4" thickBot="1">
      <c r="B15" s="1715" t="s">
        <v>779</v>
      </c>
      <c r="C15" s="1014">
        <v>162272979</v>
      </c>
      <c r="D15" s="1015">
        <v>172605609</v>
      </c>
      <c r="E15" s="1038">
        <v>181702552</v>
      </c>
      <c r="F15" s="1015">
        <v>9096943</v>
      </c>
      <c r="G15" s="1015">
        <v>19429573</v>
      </c>
      <c r="H15" s="1016">
        <v>5.2703634909106567E-2</v>
      </c>
      <c r="I15" s="1017">
        <v>0.1197338775668868</v>
      </c>
      <c r="J15" s="1725">
        <v>1384597.6442280042</v>
      </c>
      <c r="K15" s="1726">
        <v>22290986.315070771</v>
      </c>
      <c r="L15" s="1709">
        <v>8.0217418903691939E-3</v>
      </c>
      <c r="M15" s="1710">
        <v>0.13736720957757709</v>
      </c>
    </row>
    <row r="16" spans="1:13">
      <c r="B16" s="58" t="s">
        <v>71</v>
      </c>
      <c r="C16" s="58" t="s">
        <v>71</v>
      </c>
      <c r="D16" s="58" t="s">
        <v>71</v>
      </c>
      <c r="E16" s="58" t="s">
        <v>71</v>
      </c>
      <c r="F16" s="57"/>
      <c r="G16" s="57"/>
    </row>
    <row r="17" spans="2:7">
      <c r="B17" s="1425" t="s">
        <v>784</v>
      </c>
      <c r="C17" s="59"/>
      <c r="D17" s="60" t="e">
        <v>#REF!</v>
      </c>
      <c r="E17" s="60" t="e">
        <v>#REF!</v>
      </c>
      <c r="F17" s="57"/>
      <c r="G17" s="57"/>
    </row>
    <row r="18" spans="2:7">
      <c r="B18" s="1425" t="s">
        <v>785</v>
      </c>
      <c r="C18" s="62"/>
      <c r="D18" s="63">
        <v>1777697</v>
      </c>
      <c r="E18" s="63">
        <v>1587010</v>
      </c>
      <c r="F18" s="57"/>
      <c r="G18" s="57"/>
    </row>
    <row r="19" spans="2:7">
      <c r="B19" s="56"/>
      <c r="C19" s="60" t="e">
        <v>#REF!</v>
      </c>
      <c r="D19" s="60" t="e">
        <v>#REF!</v>
      </c>
      <c r="E19" s="60" t="e">
        <v>#REF!</v>
      </c>
      <c r="F19" s="57"/>
      <c r="G19" s="57"/>
    </row>
    <row r="20" spans="2:7">
      <c r="B20" s="61" t="s">
        <v>156</v>
      </c>
      <c r="C20" s="63"/>
      <c r="D20" s="63"/>
      <c r="E20" s="63"/>
    </row>
    <row r="21" spans="2:7">
      <c r="B21" s="56"/>
      <c r="C21" s="60"/>
      <c r="D21" s="60"/>
      <c r="E21" s="60"/>
    </row>
    <row r="22" spans="2:7">
      <c r="B22" s="61" t="s">
        <v>157</v>
      </c>
      <c r="C22" s="63"/>
      <c r="D22" s="63"/>
      <c r="E22" s="63"/>
    </row>
    <row r="23" spans="2:7">
      <c r="B23" s="56"/>
      <c r="C23" s="60"/>
      <c r="D23" s="60"/>
      <c r="E23" s="60"/>
    </row>
    <row r="24" spans="2:7">
      <c r="B24" s="61" t="s">
        <v>158</v>
      </c>
      <c r="C24" s="63"/>
      <c r="D24" s="63"/>
      <c r="E24" s="63"/>
    </row>
    <row r="25" spans="2:7">
      <c r="B25" s="56"/>
      <c r="C25" s="60"/>
      <c r="D25" s="60"/>
      <c r="E25" s="60"/>
    </row>
  </sheetData>
  <mergeCells count="5">
    <mergeCell ref="L3:M3"/>
    <mergeCell ref="C3:E3"/>
    <mergeCell ref="F3:G3"/>
    <mergeCell ref="H3:I3"/>
    <mergeCell ref="J3:K3"/>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H29"/>
  <sheetViews>
    <sheetView showGridLines="0" zoomScale="56" zoomScaleNormal="58" workbookViewId="0">
      <pane xSplit="2" topLeftCell="C1" activePane="topRight" state="frozen"/>
      <selection activeCell="S29" sqref="S29"/>
      <selection pane="topRight" activeCell="S29" sqref="S29"/>
    </sheetView>
  </sheetViews>
  <sheetFormatPr baseColWidth="10" defaultColWidth="11.44140625" defaultRowHeight="14.4"/>
  <cols>
    <col min="2" max="2" width="62.44140625" style="35" customWidth="1"/>
    <col min="3" max="5" width="15.21875" style="35" bestFit="1" customWidth="1"/>
    <col min="6" max="7" width="11.44140625" style="35" bestFit="1" customWidth="1"/>
    <col min="8" max="8" width="11.44140625" style="35"/>
  </cols>
  <sheetData>
    <row r="1" spans="1:8">
      <c r="A1" s="129" t="s">
        <v>37</v>
      </c>
    </row>
    <row r="2" spans="1:8">
      <c r="B2"/>
      <c r="C2"/>
      <c r="D2"/>
      <c r="E2"/>
      <c r="F2"/>
      <c r="G2"/>
      <c r="H2"/>
    </row>
    <row r="3" spans="1:8" ht="15" thickBot="1">
      <c r="H3"/>
    </row>
    <row r="4" spans="1:8">
      <c r="B4" s="595" t="s">
        <v>159</v>
      </c>
      <c r="C4" s="1917" t="s">
        <v>122</v>
      </c>
      <c r="D4" s="1918"/>
      <c r="E4" s="1919"/>
      <c r="F4" s="1917" t="s">
        <v>42</v>
      </c>
      <c r="G4" s="1919"/>
      <c r="H4"/>
    </row>
    <row r="5" spans="1:8" ht="15" thickBot="1">
      <c r="B5" s="1002" t="s">
        <v>61</v>
      </c>
      <c r="C5" s="1607" t="s">
        <v>837</v>
      </c>
      <c r="D5" s="1608" t="s">
        <v>808</v>
      </c>
      <c r="E5" s="1609" t="s">
        <v>838</v>
      </c>
      <c r="F5" s="232" t="s">
        <v>44</v>
      </c>
      <c r="G5" s="148" t="s">
        <v>45</v>
      </c>
      <c r="H5"/>
    </row>
    <row r="6" spans="1:8">
      <c r="B6" s="138" t="s">
        <v>160</v>
      </c>
      <c r="C6" s="596">
        <v>37521839</v>
      </c>
      <c r="D6" s="597">
        <v>41394817</v>
      </c>
      <c r="E6" s="597">
        <v>42979690</v>
      </c>
      <c r="F6" s="598">
        <v>3.8286749763865258E-2</v>
      </c>
      <c r="G6" s="599">
        <v>0.14545798248321473</v>
      </c>
      <c r="H6"/>
    </row>
    <row r="7" spans="1:8">
      <c r="B7" s="138" t="s">
        <v>161</v>
      </c>
      <c r="C7" s="109">
        <v>55604610</v>
      </c>
      <c r="D7" s="110">
        <v>52804942</v>
      </c>
      <c r="E7" s="110">
        <v>57505821</v>
      </c>
      <c r="F7" s="347">
        <v>8.9023466780817628E-2</v>
      </c>
      <c r="G7" s="348">
        <v>3.4191607494414633E-2</v>
      </c>
      <c r="H7"/>
    </row>
    <row r="8" spans="1:8">
      <c r="B8" s="138" t="s">
        <v>162</v>
      </c>
      <c r="C8" s="109">
        <v>1835893</v>
      </c>
      <c r="D8" s="110">
        <v>2177200</v>
      </c>
      <c r="E8" s="110">
        <v>2211576</v>
      </c>
      <c r="F8" s="347">
        <v>1.5789086900606319E-2</v>
      </c>
      <c r="G8" s="348">
        <v>0.2046322961087601</v>
      </c>
      <c r="H8"/>
    </row>
    <row r="9" spans="1:8" ht="15" thickBot="1">
      <c r="B9" s="600" t="s">
        <v>31</v>
      </c>
      <c r="C9" s="601">
        <v>141196646</v>
      </c>
      <c r="D9" s="346">
        <v>149984954</v>
      </c>
      <c r="E9" s="346">
        <v>152824685</v>
      </c>
      <c r="F9" s="602">
        <v>1.8933439150169651E-2</v>
      </c>
      <c r="G9" s="603">
        <v>8.2353507178916985E-2</v>
      </c>
      <c r="H9"/>
    </row>
    <row r="10" spans="1:8" s="116" customFormat="1" ht="15" thickBot="1">
      <c r="B10" s="139" t="s">
        <v>163</v>
      </c>
      <c r="C10" s="604">
        <v>236158988</v>
      </c>
      <c r="D10" s="345">
        <v>246361913</v>
      </c>
      <c r="E10" s="605">
        <v>255521772</v>
      </c>
      <c r="F10" s="145">
        <v>3.7180499568535197E-2</v>
      </c>
      <c r="G10" s="146">
        <v>8.1990459749090805E-2</v>
      </c>
    </row>
    <row r="11" spans="1:8" s="116" customFormat="1" ht="15" thickBot="1">
      <c r="B11" s="139" t="s">
        <v>802</v>
      </c>
      <c r="C11" s="1803">
        <v>240384621</v>
      </c>
      <c r="D11" s="1803">
        <v>248477652</v>
      </c>
      <c r="E11" s="1802">
        <v>258497432</v>
      </c>
      <c r="F11" s="145">
        <v>4.0324672739582956E-2</v>
      </c>
      <c r="G11" s="146">
        <v>7.534929199984064E-2</v>
      </c>
    </row>
    <row r="12" spans="1:8" ht="15" thickBot="1">
      <c r="B12" s="1963" t="s">
        <v>860</v>
      </c>
      <c r="C12" s="1964"/>
      <c r="D12" s="1964"/>
      <c r="E12" s="1965"/>
      <c r="F12" s="145">
        <v>2.3432139075762137E-2</v>
      </c>
      <c r="G12" s="146">
        <v>9.9478875060349914E-2</v>
      </c>
      <c r="H12"/>
    </row>
    <row r="13" spans="1:8">
      <c r="B13" s="1800"/>
      <c r="C13" s="1800"/>
      <c r="D13" s="1800"/>
      <c r="E13" s="1800"/>
      <c r="F13" s="1801"/>
      <c r="G13" s="1801"/>
      <c r="H13"/>
    </row>
    <row r="14" spans="1:8" ht="15" thickBot="1">
      <c r="B14" s="140"/>
      <c r="C14" s="140"/>
      <c r="D14" s="140"/>
      <c r="E14" s="140"/>
      <c r="F14" s="141"/>
      <c r="G14" s="141"/>
      <c r="H14"/>
    </row>
    <row r="15" spans="1:8">
      <c r="B15" s="595" t="s">
        <v>159</v>
      </c>
      <c r="C15" s="1917" t="s">
        <v>122</v>
      </c>
      <c r="D15" s="1918"/>
      <c r="E15" s="1919"/>
      <c r="F15" s="1917" t="s">
        <v>42</v>
      </c>
      <c r="G15" s="1919"/>
      <c r="H15"/>
    </row>
    <row r="16" spans="1:8" ht="15.75" customHeight="1" thickBot="1">
      <c r="B16" s="1002" t="s">
        <v>61</v>
      </c>
      <c r="C16" s="388" t="s">
        <v>837</v>
      </c>
      <c r="D16" s="388" t="s">
        <v>808</v>
      </c>
      <c r="E16" s="297" t="s">
        <v>838</v>
      </c>
      <c r="F16" s="232" t="s">
        <v>44</v>
      </c>
      <c r="G16" s="148" t="s">
        <v>45</v>
      </c>
      <c r="H16"/>
    </row>
    <row r="17" spans="2:8">
      <c r="B17" s="138" t="s">
        <v>164</v>
      </c>
      <c r="C17" s="596">
        <v>5149628</v>
      </c>
      <c r="D17" s="597">
        <v>4957236</v>
      </c>
      <c r="E17" s="606">
        <v>5194008</v>
      </c>
      <c r="F17" s="607">
        <v>4.7762906587461185E-2</v>
      </c>
      <c r="G17" s="608">
        <v>8.6180982393291305E-3</v>
      </c>
      <c r="H17"/>
    </row>
    <row r="18" spans="2:8">
      <c r="B18" s="138" t="s">
        <v>165</v>
      </c>
      <c r="C18" s="109">
        <v>41705253</v>
      </c>
      <c r="D18" s="110">
        <v>39034049</v>
      </c>
      <c r="E18" s="111">
        <v>43603824</v>
      </c>
      <c r="F18" s="350">
        <v>0.11707150851811443</v>
      </c>
      <c r="G18" s="351">
        <v>4.5523545918783936E-2</v>
      </c>
      <c r="H18"/>
    </row>
    <row r="19" spans="2:8" ht="15" thickBot="1">
      <c r="B19" s="609" t="s">
        <v>166</v>
      </c>
      <c r="C19" s="109">
        <v>8749729</v>
      </c>
      <c r="D19" s="110">
        <v>8813657</v>
      </c>
      <c r="E19" s="111">
        <v>8707989</v>
      </c>
      <c r="F19" s="350">
        <v>-1.1989120974415068E-2</v>
      </c>
      <c r="G19" s="351">
        <v>-4.7704334614249166E-3</v>
      </c>
      <c r="H19"/>
    </row>
    <row r="20" spans="2:8" s="116" customFormat="1" ht="15" thickBot="1">
      <c r="B20" s="139" t="s">
        <v>161</v>
      </c>
      <c r="C20" s="132">
        <v>55604610</v>
      </c>
      <c r="D20" s="133">
        <v>52804942</v>
      </c>
      <c r="E20" s="134">
        <v>57505821</v>
      </c>
      <c r="F20" s="354">
        <v>8.9023466780817628E-2</v>
      </c>
      <c r="G20" s="353">
        <v>3.4191607494414633E-2</v>
      </c>
    </row>
    <row r="21" spans="2:8">
      <c r="B21" s="46"/>
      <c r="C21" s="46"/>
      <c r="D21" s="46"/>
      <c r="E21" s="46"/>
      <c r="F21" s="46"/>
      <c r="G21" s="46"/>
      <c r="H21"/>
    </row>
    <row r="22" spans="2:8">
      <c r="B22" s="142"/>
      <c r="C22" s="142"/>
      <c r="D22" s="142"/>
      <c r="E22" s="142"/>
      <c r="F22" s="143"/>
      <c r="G22" s="143"/>
      <c r="H22"/>
    </row>
    <row r="23" spans="2:8">
      <c r="B23" s="46"/>
      <c r="C23" s="46"/>
      <c r="D23" s="46"/>
      <c r="E23" s="46"/>
      <c r="F23" s="46"/>
      <c r="G23" s="46"/>
      <c r="H23"/>
    </row>
    <row r="24" spans="2:8">
      <c r="B24" s="46"/>
      <c r="C24" s="46"/>
      <c r="D24" s="46"/>
      <c r="E24" s="46"/>
      <c r="F24" s="46"/>
      <c r="G24" s="46"/>
      <c r="H24"/>
    </row>
    <row r="25" spans="2:8">
      <c r="B25" s="46"/>
      <c r="C25" s="46"/>
      <c r="D25" s="46"/>
      <c r="E25" s="46"/>
      <c r="F25" s="46"/>
      <c r="G25" s="46"/>
      <c r="H25"/>
    </row>
    <row r="26" spans="2:8">
      <c r="B26" s="46"/>
      <c r="C26" s="46"/>
      <c r="D26" s="46"/>
      <c r="E26" s="46"/>
      <c r="F26" s="46"/>
      <c r="G26" s="46"/>
      <c r="H26"/>
    </row>
    <row r="27" spans="2:8">
      <c r="B27" s="46"/>
      <c r="C27" s="46"/>
      <c r="D27" s="46"/>
      <c r="E27" s="46"/>
      <c r="F27" s="46"/>
      <c r="G27" s="144"/>
    </row>
    <row r="28" spans="2:8">
      <c r="E28" s="70"/>
    </row>
    <row r="29" spans="2:8">
      <c r="E29" s="70"/>
    </row>
  </sheetData>
  <mergeCells count="5">
    <mergeCell ref="C4:E4"/>
    <mergeCell ref="F4:G4"/>
    <mergeCell ref="C15:E15"/>
    <mergeCell ref="F15:G15"/>
    <mergeCell ref="B12:E12"/>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H21"/>
  <sheetViews>
    <sheetView showGridLines="0" zoomScale="70" zoomScaleNormal="70" workbookViewId="0">
      <pane xSplit="2" topLeftCell="C1" activePane="topRight" state="frozen"/>
      <selection activeCell="S29" sqref="S29"/>
      <selection pane="topRight" activeCell="S29" sqref="S29"/>
    </sheetView>
  </sheetViews>
  <sheetFormatPr baseColWidth="10" defaultColWidth="11.44140625" defaultRowHeight="14.4"/>
  <cols>
    <col min="2" max="2" width="43.5546875" customWidth="1"/>
    <col min="3" max="4" width="15.77734375" bestFit="1" customWidth="1"/>
    <col min="5" max="5" width="15.44140625" customWidth="1"/>
    <col min="6" max="7" width="11.44140625" bestFit="1" customWidth="1"/>
  </cols>
  <sheetData>
    <row r="1" spans="1:8">
      <c r="A1" s="129" t="s">
        <v>37</v>
      </c>
    </row>
    <row r="2" spans="1:8" ht="15" thickBot="1"/>
    <row r="3" spans="1:8" s="71" customFormat="1">
      <c r="B3" s="610" t="s">
        <v>32</v>
      </c>
      <c r="C3" s="1917" t="s">
        <v>122</v>
      </c>
      <c r="D3" s="1918"/>
      <c r="E3" s="1919"/>
      <c r="F3" s="1917" t="s">
        <v>42</v>
      </c>
      <c r="G3" s="1919"/>
      <c r="H3" s="1440"/>
    </row>
    <row r="4" spans="1:8" s="71" customFormat="1" ht="15" thickBot="1">
      <c r="B4" s="1003" t="s">
        <v>61</v>
      </c>
      <c r="C4" s="1607" t="s">
        <v>837</v>
      </c>
      <c r="D4" s="1608" t="s">
        <v>808</v>
      </c>
      <c r="E4" s="1609" t="s">
        <v>838</v>
      </c>
      <c r="F4" s="88" t="s">
        <v>44</v>
      </c>
      <c r="G4" s="89" t="s">
        <v>45</v>
      </c>
      <c r="H4" s="1440"/>
    </row>
    <row r="5" spans="1:8" s="71" customFormat="1">
      <c r="B5" s="611" t="s">
        <v>71</v>
      </c>
      <c r="C5" s="596">
        <v>157619082</v>
      </c>
      <c r="D5" s="597">
        <v>170401633</v>
      </c>
      <c r="E5" s="606">
        <v>178627906</v>
      </c>
      <c r="F5" s="607">
        <v>4.8275787357037858E-2</v>
      </c>
      <c r="G5" s="608">
        <v>0.13328858240653885</v>
      </c>
      <c r="H5" s="1440"/>
    </row>
    <row r="6" spans="1:8" s="71" customFormat="1">
      <c r="B6" s="156" t="s">
        <v>155</v>
      </c>
      <c r="C6" s="109">
        <v>10899579</v>
      </c>
      <c r="D6" s="110">
        <v>10675238</v>
      </c>
      <c r="E6" s="111">
        <v>10213175</v>
      </c>
      <c r="F6" s="350">
        <v>-4.3283625151963823E-2</v>
      </c>
      <c r="G6" s="351">
        <v>-6.2975276384528267E-2</v>
      </c>
      <c r="H6" s="1440"/>
    </row>
    <row r="7" spans="1:8" s="71" customFormat="1">
      <c r="B7" s="156" t="s">
        <v>156</v>
      </c>
      <c r="C7" s="109">
        <v>7064476</v>
      </c>
      <c r="D7" s="110">
        <v>4776512</v>
      </c>
      <c r="E7" s="111">
        <v>2338426</v>
      </c>
      <c r="F7" s="350">
        <v>-0.51043229871504558</v>
      </c>
      <c r="G7" s="351">
        <v>-0.66898804667182676</v>
      </c>
      <c r="H7" s="1440"/>
    </row>
    <row r="8" spans="1:8" s="71" customFormat="1">
      <c r="B8" s="156" t="s">
        <v>669</v>
      </c>
      <c r="C8" s="109">
        <v>3094138</v>
      </c>
      <c r="D8" s="110">
        <v>3467275</v>
      </c>
      <c r="E8" s="111">
        <v>3534049</v>
      </c>
      <c r="F8" s="350">
        <v>1.9258351298930609E-2</v>
      </c>
      <c r="G8" s="351">
        <v>0.14217562371167669</v>
      </c>
      <c r="H8" s="1440"/>
    </row>
    <row r="9" spans="1:8" s="71" customFormat="1" ht="15" thickBot="1">
      <c r="B9" s="612" t="s">
        <v>158</v>
      </c>
      <c r="C9" s="109">
        <v>14391733</v>
      </c>
      <c r="D9" s="110">
        <v>14025535</v>
      </c>
      <c r="E9" s="111">
        <v>14750710</v>
      </c>
      <c r="F9" s="350">
        <v>5.1703910046925206E-2</v>
      </c>
      <c r="G9" s="351">
        <v>2.4943278200061147E-2</v>
      </c>
      <c r="H9" s="1440"/>
    </row>
    <row r="10" spans="1:8" s="358" customFormat="1" ht="15" thickBot="1">
      <c r="B10" s="157" t="s">
        <v>167</v>
      </c>
      <c r="C10" s="132">
        <v>193069008</v>
      </c>
      <c r="D10" s="133">
        <v>203346193</v>
      </c>
      <c r="E10" s="134">
        <v>209464266</v>
      </c>
      <c r="F10" s="354">
        <v>3.0086980777653372E-2</v>
      </c>
      <c r="G10" s="353">
        <v>8.4919160096373458E-2</v>
      </c>
      <c r="H10" s="1441"/>
    </row>
    <row r="11" spans="1:8" s="358" customFormat="1" ht="15" thickBot="1">
      <c r="B11" s="157" t="s">
        <v>803</v>
      </c>
      <c r="C11" s="133">
        <v>197948116</v>
      </c>
      <c r="D11" s="133">
        <v>205659047</v>
      </c>
      <c r="E11" s="134">
        <v>212689317</v>
      </c>
      <c r="F11" s="354">
        <v>3.4184102778614944E-2</v>
      </c>
      <c r="G11" s="353">
        <v>7.4470024256255041E-2</v>
      </c>
      <c r="H11" s="1441"/>
    </row>
    <row r="12" spans="1:8" s="358" customFormat="1" ht="15" thickBot="1">
      <c r="B12" s="1963" t="s">
        <v>861</v>
      </c>
      <c r="C12" s="1964"/>
      <c r="D12" s="1964"/>
      <c r="E12" s="1965"/>
      <c r="F12" s="795">
        <v>1.6358291129824343E-2</v>
      </c>
      <c r="G12" s="794">
        <v>0.10002970610021977</v>
      </c>
      <c r="H12" s="1441"/>
    </row>
    <row r="13" spans="1:8" s="71" customFormat="1" ht="15" thickBot="1">
      <c r="A13"/>
      <c r="B13" s="56"/>
      <c r="C13" s="60">
        <v>201697239</v>
      </c>
      <c r="D13" s="60">
        <v>197906831.00086305</v>
      </c>
      <c r="E13" s="60">
        <v>197303576</v>
      </c>
      <c r="F13" s="46"/>
      <c r="G13" s="46"/>
      <c r="H13" s="1440"/>
    </row>
    <row r="14" spans="1:8" s="72" customFormat="1">
      <c r="A14" s="48"/>
      <c r="B14" s="1938" t="s">
        <v>168</v>
      </c>
      <c r="C14" s="1905" t="s">
        <v>41</v>
      </c>
      <c r="D14" s="1966"/>
      <c r="E14" s="1906"/>
      <c r="F14" s="1905" t="s">
        <v>554</v>
      </c>
      <c r="G14" s="1906"/>
      <c r="H14" s="1442"/>
    </row>
    <row r="15" spans="1:8" s="72" customFormat="1" ht="15" thickBot="1">
      <c r="A15" s="48"/>
      <c r="B15" s="1939"/>
      <c r="C15" s="114" t="s">
        <v>834</v>
      </c>
      <c r="D15" s="115" t="s">
        <v>806</v>
      </c>
      <c r="E15" s="108" t="s">
        <v>835</v>
      </c>
      <c r="F15" s="397" t="s">
        <v>44</v>
      </c>
      <c r="G15" s="108" t="s">
        <v>45</v>
      </c>
      <c r="H15" s="1442"/>
    </row>
    <row r="16" spans="1:8" ht="15" thickBot="1">
      <c r="B16" s="407" t="s">
        <v>168</v>
      </c>
      <c r="C16" s="1805">
        <v>2.4228006542671578E-2</v>
      </c>
      <c r="D16" s="1806">
        <v>2.3068105869132487E-2</v>
      </c>
      <c r="E16" s="1807">
        <v>2.1060861786597471E-2</v>
      </c>
      <c r="F16" s="1126" t="s">
        <v>943</v>
      </c>
      <c r="G16" s="1127" t="s">
        <v>945</v>
      </c>
      <c r="H16" s="46"/>
    </row>
    <row r="17" spans="1:8" s="71" customFormat="1">
      <c r="A17"/>
      <c r="B17" s="46"/>
      <c r="C17" s="46"/>
      <c r="D17" s="46"/>
      <c r="E17" s="46"/>
      <c r="F17" s="46"/>
      <c r="G17" s="46"/>
      <c r="H17" s="1440"/>
    </row>
    <row r="18" spans="1:8">
      <c r="B18" s="46"/>
      <c r="C18" s="46"/>
      <c r="D18" s="46"/>
      <c r="E18" s="46"/>
      <c r="F18" s="553"/>
      <c r="G18" s="1443"/>
      <c r="H18" s="46"/>
    </row>
    <row r="19" spans="1:8">
      <c r="G19" s="271"/>
    </row>
    <row r="20" spans="1:8">
      <c r="F20" s="268"/>
    </row>
    <row r="21" spans="1:8">
      <c r="F21" s="268"/>
    </row>
  </sheetData>
  <mergeCells count="6">
    <mergeCell ref="B14:B15"/>
    <mergeCell ref="C3:E3"/>
    <mergeCell ref="F3:G3"/>
    <mergeCell ref="C14:E14"/>
    <mergeCell ref="F14:G14"/>
    <mergeCell ref="B12:E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S84"/>
  <sheetViews>
    <sheetView showGridLines="0" tabSelected="1" zoomScale="110" zoomScaleNormal="110" workbookViewId="0"/>
  </sheetViews>
  <sheetFormatPr baseColWidth="10" defaultColWidth="11.44140625" defaultRowHeight="14.4"/>
  <cols>
    <col min="2" max="2" width="58.77734375" customWidth="1"/>
    <col min="3" max="5" width="13.33203125" customWidth="1"/>
    <col min="6" max="6" width="10.77734375" customWidth="1"/>
    <col min="7" max="7" width="7.77734375" bestFit="1" customWidth="1"/>
    <col min="8" max="8" width="15.21875" bestFit="1" customWidth="1"/>
    <col min="10" max="10" width="30.5546875" customWidth="1"/>
    <col min="11" max="15" width="11.44140625" customWidth="1"/>
    <col min="17" max="17" width="11.44140625" customWidth="1"/>
  </cols>
  <sheetData>
    <row r="1" spans="1:19">
      <c r="A1" s="129" t="s">
        <v>37</v>
      </c>
    </row>
    <row r="2" spans="1:19" ht="15" thickBot="1"/>
    <row r="3" spans="1:19">
      <c r="B3" s="613" t="s">
        <v>169</v>
      </c>
      <c r="C3" s="1923" t="s">
        <v>41</v>
      </c>
      <c r="D3" s="1923"/>
      <c r="E3" s="1923"/>
      <c r="F3" s="1923" t="s">
        <v>42</v>
      </c>
      <c r="G3" s="1975"/>
      <c r="H3" s="46"/>
      <c r="I3" s="46"/>
      <c r="J3" s="1972" t="s">
        <v>195</v>
      </c>
      <c r="K3" s="1974" t="s">
        <v>834</v>
      </c>
      <c r="L3" s="1970"/>
      <c r="M3" s="1971"/>
      <c r="N3" s="1974" t="s">
        <v>806</v>
      </c>
      <c r="O3" s="1970"/>
      <c r="P3" s="1971"/>
      <c r="Q3" s="1967" t="s">
        <v>835</v>
      </c>
      <c r="R3" s="1918"/>
      <c r="S3" s="1919"/>
    </row>
    <row r="4" spans="1:19" ht="15" thickBot="1">
      <c r="B4" s="73" t="s">
        <v>141</v>
      </c>
      <c r="C4" s="1057" t="s">
        <v>834</v>
      </c>
      <c r="D4" s="1057" t="s">
        <v>806</v>
      </c>
      <c r="E4" s="1058" t="s">
        <v>835</v>
      </c>
      <c r="F4" s="88" t="s">
        <v>44</v>
      </c>
      <c r="G4" s="89" t="s">
        <v>45</v>
      </c>
      <c r="H4" s="46"/>
      <c r="I4" s="46"/>
      <c r="J4" s="1973"/>
      <c r="K4" s="115" t="s">
        <v>197</v>
      </c>
      <c r="L4" s="1968" t="s">
        <v>198</v>
      </c>
      <c r="M4" s="148" t="s">
        <v>189</v>
      </c>
      <c r="N4" s="1323" t="s">
        <v>197</v>
      </c>
      <c r="O4" s="1968" t="s">
        <v>198</v>
      </c>
      <c r="P4" s="148" t="s">
        <v>189</v>
      </c>
      <c r="Q4" s="1323" t="s">
        <v>197</v>
      </c>
      <c r="R4" s="1968" t="s">
        <v>198</v>
      </c>
      <c r="S4" s="148" t="s">
        <v>189</v>
      </c>
    </row>
    <row r="5" spans="1:19" s="116" customFormat="1" ht="15" thickBot="1">
      <c r="B5" s="614" t="s">
        <v>170</v>
      </c>
      <c r="C5" s="615">
        <v>4894790</v>
      </c>
      <c r="D5" s="616">
        <v>5125394</v>
      </c>
      <c r="E5" s="616">
        <v>5212412</v>
      </c>
      <c r="F5" s="617">
        <v>1.6977816729796771E-2</v>
      </c>
      <c r="G5" s="618">
        <v>6.4889811411725534E-2</v>
      </c>
      <c r="H5" s="150"/>
      <c r="I5" s="150"/>
      <c r="J5" s="73" t="s">
        <v>196</v>
      </c>
      <c r="K5" s="115" t="s">
        <v>199</v>
      </c>
      <c r="L5" s="1968"/>
      <c r="M5" s="148" t="s">
        <v>200</v>
      </c>
      <c r="N5" s="1323" t="s">
        <v>199</v>
      </c>
      <c r="O5" s="1968"/>
      <c r="P5" s="148" t="s">
        <v>200</v>
      </c>
      <c r="Q5" s="1323" t="s">
        <v>199</v>
      </c>
      <c r="R5" s="1968"/>
      <c r="S5" s="148" t="s">
        <v>200</v>
      </c>
    </row>
    <row r="6" spans="1:19">
      <c r="B6" s="152" t="s">
        <v>171</v>
      </c>
      <c r="C6" s="109">
        <v>3847640</v>
      </c>
      <c r="D6" s="110">
        <v>4094165</v>
      </c>
      <c r="E6" s="110">
        <v>4142813</v>
      </c>
      <c r="F6" s="360">
        <v>1.1882276361602427E-2</v>
      </c>
      <c r="G6" s="408">
        <v>7.6715337193708349E-2</v>
      </c>
      <c r="H6" s="150"/>
      <c r="I6" s="150"/>
      <c r="J6" s="1287" t="s">
        <v>697</v>
      </c>
      <c r="K6" s="1286"/>
      <c r="L6" s="1282"/>
      <c r="M6" s="1283"/>
      <c r="N6" s="1285"/>
      <c r="O6" s="1282"/>
      <c r="P6" s="1284"/>
      <c r="Q6" s="1282"/>
      <c r="R6" s="1282"/>
      <c r="S6" s="1284"/>
    </row>
    <row r="7" spans="1:19">
      <c r="B7" s="152" t="s">
        <v>172</v>
      </c>
      <c r="C7" s="109">
        <v>25109</v>
      </c>
      <c r="D7" s="110">
        <v>20063</v>
      </c>
      <c r="E7" s="110">
        <v>16992</v>
      </c>
      <c r="F7" s="360">
        <v>-0.15306783631560583</v>
      </c>
      <c r="G7" s="408">
        <v>-0.3232705404436656</v>
      </c>
      <c r="H7" s="150"/>
      <c r="I7" s="150"/>
      <c r="J7" s="156" t="s">
        <v>201</v>
      </c>
      <c r="K7" s="789">
        <v>38821</v>
      </c>
      <c r="L7" s="1280">
        <v>345</v>
      </c>
      <c r="M7" s="1281">
        <v>3.5547770536565264E-2</v>
      </c>
      <c r="N7" s="789">
        <v>38628</v>
      </c>
      <c r="O7" s="1280">
        <v>366</v>
      </c>
      <c r="P7" s="1281">
        <v>3.7899968934451696E-2</v>
      </c>
      <c r="Q7" s="789">
        <v>42187</v>
      </c>
      <c r="R7" s="1280">
        <v>322</v>
      </c>
      <c r="S7" s="343">
        <v>3.0530732216085522E-2</v>
      </c>
    </row>
    <row r="8" spans="1:19">
      <c r="B8" s="152" t="s">
        <v>173</v>
      </c>
      <c r="C8" s="109">
        <v>344622</v>
      </c>
      <c r="D8" s="110">
        <v>366208</v>
      </c>
      <c r="E8" s="110">
        <v>321572</v>
      </c>
      <c r="F8" s="360">
        <v>-0.12188701502970989</v>
      </c>
      <c r="G8" s="408">
        <v>-6.6884876763526419E-2</v>
      </c>
      <c r="H8" s="150"/>
      <c r="I8" s="150"/>
      <c r="J8" s="156" t="s">
        <v>202</v>
      </c>
      <c r="K8" s="109">
        <v>1434</v>
      </c>
      <c r="L8" s="110">
        <v>19</v>
      </c>
      <c r="M8" s="350">
        <v>5.2998605299860529E-2</v>
      </c>
      <c r="N8" s="109">
        <v>2791</v>
      </c>
      <c r="O8" s="110">
        <v>26</v>
      </c>
      <c r="P8" s="350">
        <v>3.7262629881762807E-2</v>
      </c>
      <c r="Q8" s="109">
        <v>2194</v>
      </c>
      <c r="R8" s="110">
        <v>22</v>
      </c>
      <c r="S8" s="351">
        <v>4.0109389243391066E-2</v>
      </c>
    </row>
    <row r="9" spans="1:19">
      <c r="B9" s="152" t="s">
        <v>174</v>
      </c>
      <c r="C9" s="109">
        <v>657872</v>
      </c>
      <c r="D9" s="110">
        <v>618810</v>
      </c>
      <c r="E9" s="110">
        <v>709233</v>
      </c>
      <c r="F9" s="360">
        <v>0.14612401221699714</v>
      </c>
      <c r="G9" s="408">
        <v>7.8071418148211197E-2</v>
      </c>
      <c r="H9" s="150"/>
      <c r="I9" s="150"/>
      <c r="J9" s="156" t="s">
        <v>203</v>
      </c>
      <c r="K9" s="109">
        <v>54716</v>
      </c>
      <c r="L9" s="110">
        <v>683</v>
      </c>
      <c r="M9" s="350">
        <v>4.9930550478836169E-2</v>
      </c>
      <c r="N9" s="109">
        <v>51996</v>
      </c>
      <c r="O9" s="110">
        <v>639</v>
      </c>
      <c r="P9" s="350">
        <v>4.9157627509808448E-2</v>
      </c>
      <c r="Q9" s="109">
        <v>55156</v>
      </c>
      <c r="R9" s="110">
        <v>727</v>
      </c>
      <c r="S9" s="351">
        <v>5.2723185147581404E-2</v>
      </c>
    </row>
    <row r="10" spans="1:19" ht="15" thickBot="1">
      <c r="B10" s="152" t="s">
        <v>175</v>
      </c>
      <c r="C10" s="109">
        <v>19547</v>
      </c>
      <c r="D10" s="110">
        <v>26148</v>
      </c>
      <c r="E10" s="110">
        <v>21802</v>
      </c>
      <c r="F10" s="360">
        <v>-0.16620774055377086</v>
      </c>
      <c r="G10" s="408">
        <v>0.11536297129994373</v>
      </c>
      <c r="H10" s="150"/>
      <c r="I10" s="150"/>
      <c r="J10" s="156" t="s">
        <v>31</v>
      </c>
      <c r="K10" s="109">
        <v>143465</v>
      </c>
      <c r="L10" s="110">
        <v>3848</v>
      </c>
      <c r="M10" s="350">
        <v>0.10728749172271983</v>
      </c>
      <c r="N10" s="109">
        <v>147369</v>
      </c>
      <c r="O10" s="110">
        <v>4094</v>
      </c>
      <c r="P10" s="350">
        <v>0.11112242059049053</v>
      </c>
      <c r="Q10" s="109">
        <v>151405</v>
      </c>
      <c r="R10" s="110">
        <v>4143</v>
      </c>
      <c r="S10" s="351">
        <v>0.10945477362042205</v>
      </c>
    </row>
    <row r="11" spans="1:19" s="116" customFormat="1" ht="15" thickBot="1">
      <c r="B11" s="253" t="s">
        <v>176</v>
      </c>
      <c r="C11" s="117">
        <v>1322778</v>
      </c>
      <c r="D11" s="118">
        <v>1284127</v>
      </c>
      <c r="E11" s="118">
        <v>1249685</v>
      </c>
      <c r="F11" s="359">
        <v>-2.6821334649921699E-2</v>
      </c>
      <c r="G11" s="409">
        <v>-5.525719357292002E-2</v>
      </c>
      <c r="H11" s="150"/>
      <c r="I11" s="150"/>
      <c r="J11" s="364" t="s">
        <v>204</v>
      </c>
      <c r="K11" s="792">
        <v>238436</v>
      </c>
      <c r="L11" s="793">
        <v>4895</v>
      </c>
      <c r="M11" s="794">
        <v>8.2118472042812321E-2</v>
      </c>
      <c r="N11" s="792">
        <v>240784</v>
      </c>
      <c r="O11" s="793">
        <v>5125</v>
      </c>
      <c r="P11" s="795">
        <v>8.5138547411788154E-2</v>
      </c>
      <c r="Q11" s="792">
        <v>250942</v>
      </c>
      <c r="R11" s="793">
        <v>5214</v>
      </c>
      <c r="S11" s="794">
        <v>8.3110838361055539E-2</v>
      </c>
    </row>
    <row r="12" spans="1:19" s="116" customFormat="1" ht="28.2" thickBot="1">
      <c r="B12" s="1120" t="s">
        <v>639</v>
      </c>
      <c r="C12" s="117">
        <v>1187156</v>
      </c>
      <c r="D12" s="118">
        <v>1140166</v>
      </c>
      <c r="E12" s="118">
        <v>1086768</v>
      </c>
      <c r="F12" s="766">
        <v>-4.6833531257729134E-2</v>
      </c>
      <c r="G12" s="767">
        <v>-8.456175936439693E-2</v>
      </c>
      <c r="H12" s="150"/>
      <c r="I12" s="150"/>
      <c r="J12" s="151" t="s">
        <v>205</v>
      </c>
      <c r="K12" s="796">
        <v>0.55587662936804849</v>
      </c>
      <c r="L12" s="797">
        <v>0.70500510725229826</v>
      </c>
      <c r="M12" s="798">
        <v>0.10414890486717318</v>
      </c>
      <c r="N12" s="796">
        <v>0.56647036347930091</v>
      </c>
      <c r="O12" s="797">
        <v>0.71239024390243899</v>
      </c>
      <c r="P12" s="797">
        <v>0.10706980358805546</v>
      </c>
      <c r="Q12" s="796">
        <v>0.56403471718564446</v>
      </c>
      <c r="R12" s="797">
        <v>0.72477943996931338</v>
      </c>
      <c r="S12" s="798">
        <v>0.10679666525363855</v>
      </c>
    </row>
    <row r="13" spans="1:19" ht="15" thickBot="1">
      <c r="B13" s="154" t="s">
        <v>178</v>
      </c>
      <c r="C13" s="109">
        <v>619613</v>
      </c>
      <c r="D13" s="110">
        <v>577645</v>
      </c>
      <c r="E13" s="110">
        <v>539328</v>
      </c>
      <c r="F13" s="360">
        <v>-6.6333128478563819E-2</v>
      </c>
      <c r="G13" s="408">
        <v>-0.12957281399841514</v>
      </c>
      <c r="H13" s="150"/>
      <c r="I13" s="150"/>
      <c r="J13" s="151" t="s">
        <v>206</v>
      </c>
      <c r="K13" s="796">
        <v>0.44412337063195156</v>
      </c>
      <c r="L13" s="797">
        <v>0.29499489274770174</v>
      </c>
      <c r="M13" s="798">
        <v>5.4544596062137025E-2</v>
      </c>
      <c r="N13" s="796">
        <v>0.43352963652069904</v>
      </c>
      <c r="O13" s="797">
        <v>0.28760975609756095</v>
      </c>
      <c r="P13" s="797">
        <v>5.6482129000737638E-2</v>
      </c>
      <c r="Q13" s="796">
        <v>0.43596528281435548</v>
      </c>
      <c r="R13" s="797">
        <v>0.27522056003068662</v>
      </c>
      <c r="S13" s="798">
        <v>5.2467048134403393E-2</v>
      </c>
    </row>
    <row r="14" spans="1:19">
      <c r="B14" s="154" t="s">
        <v>179</v>
      </c>
      <c r="C14" s="109">
        <v>266202</v>
      </c>
      <c r="D14" s="110">
        <v>245191</v>
      </c>
      <c r="E14" s="110">
        <v>210799</v>
      </c>
      <c r="F14" s="360">
        <v>-0.14026615985089175</v>
      </c>
      <c r="G14" s="408">
        <v>-0.20812390590604127</v>
      </c>
      <c r="H14" s="150"/>
      <c r="I14" s="150"/>
      <c r="J14" s="46"/>
      <c r="K14" s="46"/>
      <c r="L14" s="46"/>
      <c r="M14" s="46"/>
      <c r="N14" s="46"/>
      <c r="O14" s="46"/>
      <c r="P14" s="46"/>
      <c r="Q14" s="46"/>
      <c r="R14" s="46"/>
      <c r="S14" s="46"/>
    </row>
    <row r="15" spans="1:19">
      <c r="B15" s="154" t="s">
        <v>180</v>
      </c>
      <c r="C15" s="109">
        <v>168024</v>
      </c>
      <c r="D15" s="110">
        <v>184588</v>
      </c>
      <c r="E15" s="110">
        <v>188366</v>
      </c>
      <c r="F15" s="360">
        <v>2.0467202635057535E-2</v>
      </c>
      <c r="G15" s="408">
        <v>0.12106603818502119</v>
      </c>
      <c r="H15" s="150"/>
      <c r="I15" s="150"/>
      <c r="J15" s="46"/>
      <c r="K15" s="46"/>
      <c r="L15" s="46"/>
      <c r="M15" s="46"/>
      <c r="N15" s="46"/>
      <c r="O15" s="46"/>
      <c r="P15" s="46"/>
      <c r="Q15" s="46"/>
      <c r="R15" s="46"/>
      <c r="S15" s="46"/>
    </row>
    <row r="16" spans="1:19" ht="15" thickBot="1">
      <c r="B16" s="155" t="s">
        <v>621</v>
      </c>
      <c r="C16" s="109">
        <v>133317</v>
      </c>
      <c r="D16" s="110">
        <v>132742</v>
      </c>
      <c r="E16" s="110">
        <v>148275</v>
      </c>
      <c r="F16" s="360">
        <v>0.11701646803573849</v>
      </c>
      <c r="G16" s="408">
        <v>0.11219874434618241</v>
      </c>
      <c r="H16" s="150"/>
      <c r="I16" s="150"/>
      <c r="J16" s="46"/>
      <c r="K16" s="46"/>
      <c r="L16" s="46"/>
      <c r="M16" s="46"/>
      <c r="N16" s="46"/>
      <c r="O16" s="46"/>
      <c r="P16" s="46"/>
      <c r="Q16" s="46"/>
      <c r="R16" s="46"/>
      <c r="S16" s="46"/>
    </row>
    <row r="17" spans="2:19" s="116" customFormat="1" ht="15" thickBot="1">
      <c r="B17" s="153" t="s">
        <v>181</v>
      </c>
      <c r="C17" s="117">
        <v>135622</v>
      </c>
      <c r="D17" s="118">
        <v>143961</v>
      </c>
      <c r="E17" s="118">
        <v>162917</v>
      </c>
      <c r="F17" s="359">
        <v>0.13167455074638271</v>
      </c>
      <c r="G17" s="409">
        <v>0.20125790800902507</v>
      </c>
      <c r="H17" s="150"/>
      <c r="I17" s="150"/>
      <c r="J17" s="1972" t="s">
        <v>207</v>
      </c>
      <c r="K17" s="1969" t="s">
        <v>834</v>
      </c>
      <c r="L17" s="1970"/>
      <c r="M17" s="1971"/>
      <c r="N17" s="1969" t="s">
        <v>806</v>
      </c>
      <c r="O17" s="1970"/>
      <c r="P17" s="1971"/>
      <c r="Q17" s="1969" t="s">
        <v>835</v>
      </c>
      <c r="R17" s="1970"/>
      <c r="S17" s="1971"/>
    </row>
    <row r="18" spans="2:19" s="116" customFormat="1" ht="15" thickBot="1">
      <c r="B18" s="364" t="s">
        <v>62</v>
      </c>
      <c r="C18" s="132">
        <v>3572012</v>
      </c>
      <c r="D18" s="133">
        <v>3841267</v>
      </c>
      <c r="E18" s="133">
        <v>3962727</v>
      </c>
      <c r="F18" s="361">
        <v>3.1619775454296721E-2</v>
      </c>
      <c r="G18" s="362">
        <v>0.10938233130235844</v>
      </c>
      <c r="H18" s="150"/>
      <c r="I18" s="150"/>
      <c r="J18" s="1973"/>
      <c r="K18" s="114" t="s">
        <v>197</v>
      </c>
      <c r="L18" s="1968" t="s">
        <v>208</v>
      </c>
      <c r="M18" s="148" t="s">
        <v>189</v>
      </c>
      <c r="N18" s="1323" t="s">
        <v>197</v>
      </c>
      <c r="O18" s="1968" t="s">
        <v>208</v>
      </c>
      <c r="P18" s="148" t="s">
        <v>189</v>
      </c>
      <c r="Q18" s="1323" t="s">
        <v>197</v>
      </c>
      <c r="R18" s="1968" t="s">
        <v>208</v>
      </c>
      <c r="S18" s="148" t="s">
        <v>189</v>
      </c>
    </row>
    <row r="19" spans="2:19" ht="15" thickBot="1">
      <c r="B19" s="1119" t="s">
        <v>394</v>
      </c>
      <c r="C19" s="132">
        <v>581893</v>
      </c>
      <c r="D19" s="133">
        <v>646286</v>
      </c>
      <c r="E19" s="133">
        <v>482088</v>
      </c>
      <c r="F19" s="361">
        <v>-0.25406399024580451</v>
      </c>
      <c r="G19" s="362">
        <v>-0.17151778763449638</v>
      </c>
      <c r="H19" s="150"/>
      <c r="I19" s="150"/>
      <c r="J19" s="73" t="s">
        <v>196</v>
      </c>
      <c r="K19" s="114" t="s">
        <v>199</v>
      </c>
      <c r="L19" s="1968"/>
      <c r="M19" s="148" t="s">
        <v>200</v>
      </c>
      <c r="N19" s="1323" t="s">
        <v>199</v>
      </c>
      <c r="O19" s="1968"/>
      <c r="P19" s="148" t="s">
        <v>200</v>
      </c>
      <c r="Q19" s="1323" t="s">
        <v>199</v>
      </c>
      <c r="R19" s="1968"/>
      <c r="S19" s="148" t="s">
        <v>200</v>
      </c>
    </row>
    <row r="20" spans="2:19" ht="28.2" thickBot="1">
      <c r="B20" s="437" t="s">
        <v>64</v>
      </c>
      <c r="C20" s="109">
        <v>2990119</v>
      </c>
      <c r="D20" s="110">
        <v>3194981</v>
      </c>
      <c r="E20" s="110">
        <v>3480639</v>
      </c>
      <c r="F20" s="1818">
        <v>8.9408356419020965E-2</v>
      </c>
      <c r="G20" s="1819">
        <v>0.16404698274550278</v>
      </c>
      <c r="H20" s="150"/>
      <c r="I20" s="150"/>
      <c r="J20" s="1287" t="s">
        <v>697</v>
      </c>
      <c r="K20" s="1286"/>
      <c r="L20" s="1282"/>
      <c r="M20" s="1283"/>
      <c r="N20" s="1285"/>
      <c r="O20" s="1282"/>
      <c r="P20" s="1284"/>
      <c r="Q20" s="1282"/>
      <c r="R20" s="1282"/>
      <c r="S20" s="1284"/>
    </row>
    <row r="21" spans="2:19" ht="15" thickBot="1">
      <c r="B21" s="619" t="s">
        <v>182</v>
      </c>
      <c r="C21" s="596">
        <v>238435116.5</v>
      </c>
      <c r="D21" s="597">
        <v>240783784.5</v>
      </c>
      <c r="E21" s="597">
        <v>250941842.5</v>
      </c>
      <c r="F21" s="620">
        <v>4.2187467154790902E-2</v>
      </c>
      <c r="G21" s="621">
        <v>5.2453372571904695E-2</v>
      </c>
      <c r="H21" s="150"/>
      <c r="I21" s="150"/>
      <c r="J21" s="156" t="s">
        <v>154</v>
      </c>
      <c r="K21" s="109">
        <v>159731</v>
      </c>
      <c r="L21" s="110">
        <v>620</v>
      </c>
      <c r="M21" s="350">
        <v>1.5526103261107737E-2</v>
      </c>
      <c r="N21" s="109">
        <v>164416</v>
      </c>
      <c r="O21" s="110">
        <v>578</v>
      </c>
      <c r="P21" s="350">
        <v>1.4061891786687427E-2</v>
      </c>
      <c r="Q21" s="109">
        <v>174515</v>
      </c>
      <c r="R21" s="110">
        <v>539</v>
      </c>
      <c r="S21" s="351">
        <v>1.2354238890639774E-2</v>
      </c>
    </row>
    <row r="22" spans="2:19" ht="15">
      <c r="B22" s="614" t="s">
        <v>671</v>
      </c>
      <c r="C22" s="622">
        <v>6.2199462133338906E-2</v>
      </c>
      <c r="D22" s="623">
        <v>6.6204258866942103E-2</v>
      </c>
      <c r="E22" s="623">
        <v>6.5762552133967062E-2</v>
      </c>
      <c r="F22" s="1128" t="s">
        <v>937</v>
      </c>
      <c r="G22" s="1129" t="s">
        <v>938</v>
      </c>
      <c r="H22" s="150"/>
      <c r="I22" s="150"/>
      <c r="J22" s="156" t="s">
        <v>209</v>
      </c>
      <c r="K22" s="789">
        <v>17683</v>
      </c>
      <c r="L22" s="790">
        <v>266</v>
      </c>
      <c r="M22" s="791">
        <v>6.0170785500197929E-2</v>
      </c>
      <c r="N22" s="789">
        <v>16669</v>
      </c>
      <c r="O22" s="790">
        <v>245</v>
      </c>
      <c r="P22" s="791">
        <v>5.8791769152318672E-2</v>
      </c>
      <c r="Q22" s="789">
        <v>14001</v>
      </c>
      <c r="R22" s="790">
        <v>211</v>
      </c>
      <c r="S22" s="343">
        <v>6.0281408470823514E-2</v>
      </c>
    </row>
    <row r="23" spans="2:19" ht="15">
      <c r="B23" s="253" t="s">
        <v>672</v>
      </c>
      <c r="C23" s="410">
        <v>5.2437594694655643E-2</v>
      </c>
      <c r="D23" s="2135">
        <v>5.5467888037950497E-2</v>
      </c>
      <c r="E23" s="411">
        <v>5.8078094329764872E-2</v>
      </c>
      <c r="F23" s="1130" t="s">
        <v>939</v>
      </c>
      <c r="G23" s="1131" t="s">
        <v>940</v>
      </c>
      <c r="H23" s="150"/>
      <c r="I23" s="150"/>
      <c r="J23" s="156" t="s">
        <v>210</v>
      </c>
      <c r="K23" s="789">
        <v>15830</v>
      </c>
      <c r="L23" s="790">
        <v>168</v>
      </c>
      <c r="M23" s="791">
        <v>4.2451042324699935E-2</v>
      </c>
      <c r="N23" s="789">
        <v>13117</v>
      </c>
      <c r="O23" s="790">
        <v>185</v>
      </c>
      <c r="P23" s="791">
        <v>5.6415338873217959E-2</v>
      </c>
      <c r="Q23" s="789">
        <v>14389</v>
      </c>
      <c r="R23" s="790">
        <v>188</v>
      </c>
      <c r="S23" s="343">
        <v>5.2262144693863366E-2</v>
      </c>
    </row>
    <row r="24" spans="2:19" ht="15.6" thickBot="1">
      <c r="B24" s="951" t="s">
        <v>673</v>
      </c>
      <c r="C24" s="950">
        <v>0.16290342809598624</v>
      </c>
      <c r="D24" s="412">
        <v>0.16824813271246181</v>
      </c>
      <c r="E24" s="412">
        <v>0.12165561745737216</v>
      </c>
      <c r="F24" s="1132" t="s">
        <v>941</v>
      </c>
      <c r="G24" s="1133" t="s">
        <v>942</v>
      </c>
      <c r="H24" s="150"/>
      <c r="I24" s="46"/>
      <c r="J24" s="156" t="s">
        <v>211</v>
      </c>
      <c r="K24" s="789">
        <v>2754</v>
      </c>
      <c r="L24" s="790">
        <v>269</v>
      </c>
      <c r="M24" s="791">
        <v>0.39070442992011617</v>
      </c>
      <c r="N24" s="789">
        <v>3502</v>
      </c>
      <c r="O24" s="790">
        <v>276</v>
      </c>
      <c r="P24" s="791">
        <v>0.31524842946887494</v>
      </c>
      <c r="Q24" s="789">
        <v>3501</v>
      </c>
      <c r="R24" s="790">
        <v>311</v>
      </c>
      <c r="S24" s="343">
        <v>0.35532704941445303</v>
      </c>
    </row>
    <row r="25" spans="2:19" ht="15" thickBot="1">
      <c r="B25" s="1425" t="s">
        <v>705</v>
      </c>
      <c r="C25" s="269"/>
      <c r="D25" s="269"/>
      <c r="E25" s="269"/>
      <c r="F25" s="270"/>
      <c r="G25" s="270"/>
      <c r="H25" s="46"/>
      <c r="I25" s="46"/>
      <c r="J25" s="364" t="s">
        <v>212</v>
      </c>
      <c r="K25" s="792">
        <v>195998</v>
      </c>
      <c r="L25" s="793">
        <v>1323</v>
      </c>
      <c r="M25" s="794">
        <v>2.700027551301544E-2</v>
      </c>
      <c r="N25" s="792">
        <v>197704</v>
      </c>
      <c r="O25" s="793">
        <v>1284</v>
      </c>
      <c r="P25" s="795">
        <v>2.5978230081333712E-2</v>
      </c>
      <c r="Q25" s="792">
        <v>206406</v>
      </c>
      <c r="R25" s="793">
        <v>1249</v>
      </c>
      <c r="S25" s="794">
        <v>2.4204722730928364E-2</v>
      </c>
    </row>
    <row r="26" spans="2:19" ht="15" thickBot="1">
      <c r="B26" s="46"/>
      <c r="C26" s="46"/>
      <c r="D26" s="46"/>
      <c r="E26" s="46"/>
      <c r="F26" s="46"/>
      <c r="G26" s="46"/>
      <c r="H26" s="46"/>
      <c r="I26" s="46"/>
      <c r="J26" s="365" t="s">
        <v>213</v>
      </c>
      <c r="K26" s="796">
        <v>0.51686241696343838</v>
      </c>
      <c r="L26" s="797">
        <v>0.5336356764928194</v>
      </c>
      <c r="M26" s="798">
        <v>2.7876490563057726E-2</v>
      </c>
      <c r="N26" s="796">
        <v>0.54068708776757168</v>
      </c>
      <c r="O26" s="797">
        <v>0.53971962616822433</v>
      </c>
      <c r="P26" s="797">
        <v>2.5931746744499325E-2</v>
      </c>
      <c r="Q26" s="796">
        <v>0.5424260922647598</v>
      </c>
      <c r="R26" s="797">
        <v>0.53162530024019217</v>
      </c>
      <c r="S26" s="798">
        <v>2.3722758127902824E-2</v>
      </c>
    </row>
    <row r="27" spans="2:19" ht="15" thickBot="1">
      <c r="B27" s="46"/>
      <c r="C27" s="46"/>
      <c r="D27" s="46"/>
      <c r="E27" s="46"/>
      <c r="F27" s="46"/>
      <c r="G27" s="46"/>
      <c r="H27" s="46"/>
      <c r="I27" s="46"/>
      <c r="J27" s="365" t="s">
        <v>214</v>
      </c>
      <c r="K27" s="796">
        <v>0.48313758303656162</v>
      </c>
      <c r="L27" s="797">
        <v>0.46636432350718066</v>
      </c>
      <c r="M27" s="798">
        <v>2.6062897332460346E-2</v>
      </c>
      <c r="N27" s="796">
        <v>0.45931291223242826</v>
      </c>
      <c r="O27" s="797">
        <v>0.46028037383177572</v>
      </c>
      <c r="P27" s="797">
        <v>2.603294863888644E-2</v>
      </c>
      <c r="Q27" s="796">
        <v>0.45757390773524026</v>
      </c>
      <c r="R27" s="797">
        <v>0.46837469975980783</v>
      </c>
      <c r="S27" s="798">
        <v>2.477606251191157E-2</v>
      </c>
    </row>
    <row r="28" spans="2:19" ht="15" thickBot="1">
      <c r="B28" s="613" t="s">
        <v>183</v>
      </c>
      <c r="C28" s="1905" t="s">
        <v>41</v>
      </c>
      <c r="D28" s="1966"/>
      <c r="E28" s="1966"/>
      <c r="F28" s="1905" t="s">
        <v>42</v>
      </c>
      <c r="G28" s="1906"/>
      <c r="H28" s="46"/>
      <c r="I28" s="46"/>
      <c r="J28" s="46"/>
      <c r="K28" s="797"/>
      <c r="L28" s="797"/>
      <c r="M28" s="1444"/>
      <c r="N28" s="797"/>
      <c r="O28" s="797"/>
      <c r="P28" s="1444"/>
      <c r="Q28" s="797"/>
      <c r="R28" s="797"/>
      <c r="S28" s="1444"/>
    </row>
    <row r="29" spans="2:19" ht="15.6" thickBot="1">
      <c r="B29" s="1039" t="s">
        <v>141</v>
      </c>
      <c r="C29" s="1040" t="s">
        <v>834</v>
      </c>
      <c r="D29" s="1041" t="s">
        <v>806</v>
      </c>
      <c r="E29" s="1059" t="s">
        <v>835</v>
      </c>
      <c r="F29" s="1042" t="s">
        <v>44</v>
      </c>
      <c r="G29" s="1065" t="s">
        <v>45</v>
      </c>
      <c r="H29" s="46"/>
      <c r="I29" s="46"/>
      <c r="J29" s="149" t="s">
        <v>739</v>
      </c>
      <c r="K29" s="792">
        <v>238436</v>
      </c>
      <c r="L29" s="793">
        <v>3572</v>
      </c>
      <c r="M29" s="794">
        <v>5.9923837004479188E-2</v>
      </c>
      <c r="N29" s="792">
        <v>240784</v>
      </c>
      <c r="O29" s="793">
        <v>3841</v>
      </c>
      <c r="P29" s="795">
        <v>6.3808226460229919E-2</v>
      </c>
      <c r="Q29" s="792">
        <v>250942</v>
      </c>
      <c r="R29" s="793">
        <v>3965</v>
      </c>
      <c r="S29" s="794">
        <v>6.3201855408819563E-2</v>
      </c>
    </row>
    <row r="30" spans="2:19" ht="15" thickBot="1">
      <c r="B30" s="1043" t="s">
        <v>170</v>
      </c>
      <c r="C30" s="983">
        <v>4894790</v>
      </c>
      <c r="D30" s="984">
        <v>5125394</v>
      </c>
      <c r="E30" s="1060">
        <v>5212412</v>
      </c>
      <c r="F30" s="957">
        <v>1.6977816729796771E-2</v>
      </c>
      <c r="G30" s="958">
        <v>6.4889811411725534E-2</v>
      </c>
      <c r="H30" s="46"/>
      <c r="I30" s="46"/>
      <c r="J30" s="151" t="s">
        <v>215</v>
      </c>
      <c r="K30" s="355">
        <v>0.55587662936804849</v>
      </c>
      <c r="L30" s="357">
        <v>0.76847704367301228</v>
      </c>
      <c r="M30" s="356">
        <v>8.2842290310168168E-2</v>
      </c>
      <c r="N30" s="355">
        <v>0.56647036347930091</v>
      </c>
      <c r="O30" s="357">
        <v>0.77011195001301747</v>
      </c>
      <c r="P30" s="797">
        <v>8.6746775955482885E-2</v>
      </c>
      <c r="Q30" s="355">
        <v>0.56403471718564446</v>
      </c>
      <c r="R30" s="357">
        <v>0.78562421185372</v>
      </c>
      <c r="S30" s="356">
        <v>8.803165182987141E-2</v>
      </c>
    </row>
    <row r="31" spans="2:19" ht="17.7" customHeight="1" thickBot="1">
      <c r="B31" s="1044" t="s">
        <v>176</v>
      </c>
      <c r="C31" s="985">
        <v>-1322778</v>
      </c>
      <c r="D31" s="986">
        <v>-1284127</v>
      </c>
      <c r="E31" s="1061">
        <v>-1249685</v>
      </c>
      <c r="F31" s="963">
        <v>-2.6821334649921699E-2</v>
      </c>
      <c r="G31" s="964">
        <v>-5.525719357292002E-2</v>
      </c>
      <c r="H31" s="46"/>
      <c r="I31" s="46"/>
      <c r="J31" s="151" t="s">
        <v>216</v>
      </c>
      <c r="K31" s="355">
        <v>0.44412337063195156</v>
      </c>
      <c r="L31" s="357">
        <v>0.23152295632698769</v>
      </c>
      <c r="M31" s="356">
        <v>3.1238490958024459E-2</v>
      </c>
      <c r="N31" s="355">
        <v>0.43352963652069904</v>
      </c>
      <c r="O31" s="357">
        <v>0.22988804998698256</v>
      </c>
      <c r="P31" s="797">
        <v>3.383563087357621E-2</v>
      </c>
      <c r="Q31" s="355">
        <v>0.43596528281435548</v>
      </c>
      <c r="R31" s="357">
        <v>0.21437578814627994</v>
      </c>
      <c r="S31" s="356">
        <v>3.1078042448949746E-2</v>
      </c>
    </row>
    <row r="32" spans="2:19" ht="27.6">
      <c r="B32" s="1045" t="s">
        <v>177</v>
      </c>
      <c r="C32" s="985">
        <v>-1187156</v>
      </c>
      <c r="D32" s="986">
        <v>-1140166</v>
      </c>
      <c r="E32" s="1061">
        <v>-1086768</v>
      </c>
      <c r="F32" s="963">
        <v>-4.6833531257729134E-2</v>
      </c>
      <c r="G32" s="964">
        <v>-8.456175936439693E-2</v>
      </c>
      <c r="H32" s="46"/>
      <c r="I32" s="46"/>
      <c r="J32" s="1425" t="s">
        <v>706</v>
      </c>
      <c r="K32" s="46"/>
      <c r="L32" s="46"/>
      <c r="M32" s="46"/>
      <c r="N32" s="46"/>
      <c r="O32" s="46"/>
      <c r="P32" s="46"/>
      <c r="Q32" s="46"/>
      <c r="R32" s="46"/>
      <c r="S32" s="46"/>
    </row>
    <row r="33" spans="2:19" s="116" customFormat="1" ht="15" thickBot="1">
      <c r="B33" s="1046" t="s">
        <v>181</v>
      </c>
      <c r="C33" s="985">
        <v>-135622</v>
      </c>
      <c r="D33" s="986">
        <v>-143961</v>
      </c>
      <c r="E33" s="1061">
        <v>-162917</v>
      </c>
      <c r="F33" s="963">
        <v>0.13167455074638271</v>
      </c>
      <c r="G33" s="964">
        <v>0.20125790800902507</v>
      </c>
      <c r="H33" s="150"/>
      <c r="I33" s="150"/>
      <c r="J33" s="46"/>
      <c r="K33" s="46"/>
      <c r="L33" s="46"/>
      <c r="M33" s="46"/>
      <c r="N33"/>
      <c r="O33"/>
      <c r="P33"/>
      <c r="Q33"/>
      <c r="R33"/>
      <c r="S33"/>
    </row>
    <row r="34" spans="2:19">
      <c r="B34" s="1173" t="s">
        <v>62</v>
      </c>
      <c r="C34" s="615">
        <v>3572012</v>
      </c>
      <c r="D34" s="616">
        <v>3841267</v>
      </c>
      <c r="E34" s="1175">
        <v>3962727</v>
      </c>
      <c r="F34" s="1174">
        <v>3.1619775454296721E-2</v>
      </c>
      <c r="G34" s="618">
        <v>0.10938233130235844</v>
      </c>
      <c r="H34" s="46"/>
      <c r="I34" s="46"/>
      <c r="J34" s="46"/>
      <c r="K34" s="46"/>
      <c r="L34" s="46"/>
      <c r="M34" s="46"/>
    </row>
    <row r="35" spans="2:19" ht="15" thickBot="1">
      <c r="B35" s="1445"/>
      <c r="C35" s="1445"/>
      <c r="D35" s="1446"/>
      <c r="E35" s="1447"/>
      <c r="F35" s="1446"/>
      <c r="G35" s="1447"/>
      <c r="H35" s="46"/>
      <c r="I35" s="46"/>
      <c r="J35" s="150"/>
      <c r="K35" s="150"/>
      <c r="L35" s="150"/>
      <c r="M35" s="150"/>
      <c r="N35" s="116"/>
      <c r="O35" s="116"/>
      <c r="P35" s="116"/>
      <c r="Q35" s="116"/>
      <c r="R35" s="116"/>
      <c r="S35" s="116"/>
    </row>
    <row r="36" spans="2:19">
      <c r="B36" s="1047" t="s">
        <v>186</v>
      </c>
      <c r="C36" s="987"/>
      <c r="D36" s="988"/>
      <c r="E36" s="1062"/>
      <c r="F36" s="997"/>
      <c r="G36" s="989"/>
      <c r="H36" s="46"/>
      <c r="I36" s="46"/>
      <c r="J36" s="46"/>
      <c r="K36" s="46"/>
      <c r="L36" s="46"/>
      <c r="M36" s="46"/>
    </row>
    <row r="37" spans="2:19">
      <c r="B37" s="1043" t="s">
        <v>187</v>
      </c>
      <c r="C37" s="985">
        <v>238435116.5</v>
      </c>
      <c r="D37" s="986">
        <v>240783784.5</v>
      </c>
      <c r="E37" s="1063">
        <v>250941842.5</v>
      </c>
      <c r="F37" s="982">
        <v>4.2187467154790902E-2</v>
      </c>
      <c r="G37" s="992">
        <v>5.2453372571904695E-2</v>
      </c>
      <c r="H37" s="46"/>
      <c r="I37" s="46"/>
      <c r="J37" s="46"/>
      <c r="K37" s="46"/>
      <c r="L37" s="46"/>
      <c r="M37" s="46"/>
    </row>
    <row r="38" spans="2:19">
      <c r="B38" s="1043" t="s">
        <v>188</v>
      </c>
      <c r="C38" s="985">
        <v>195997306</v>
      </c>
      <c r="D38" s="986">
        <v>197704312</v>
      </c>
      <c r="E38" s="1063">
        <v>206405229.5</v>
      </c>
      <c r="F38" s="982">
        <v>4.4009750783786647E-2</v>
      </c>
      <c r="G38" s="992">
        <v>5.3102380397004031E-2</v>
      </c>
      <c r="H38" s="46"/>
      <c r="I38" s="46"/>
      <c r="J38" s="46"/>
      <c r="K38" s="46"/>
      <c r="L38" s="46"/>
      <c r="M38" s="46"/>
    </row>
    <row r="39" spans="2:19">
      <c r="B39" s="272"/>
      <c r="C39" s="990"/>
      <c r="D39" s="991"/>
      <c r="E39" s="1064"/>
      <c r="F39" s="982"/>
      <c r="G39" s="992"/>
      <c r="H39" s="46"/>
      <c r="I39" s="46"/>
      <c r="J39" s="46"/>
      <c r="K39" s="46"/>
      <c r="L39" s="46"/>
      <c r="M39" s="46"/>
    </row>
    <row r="40" spans="2:19">
      <c r="B40" s="931" t="s">
        <v>189</v>
      </c>
      <c r="C40" s="993"/>
      <c r="D40" s="994"/>
      <c r="E40" s="994"/>
      <c r="F40" s="982"/>
      <c r="G40" s="992"/>
      <c r="H40" s="46"/>
      <c r="I40" s="46"/>
      <c r="J40" s="46"/>
      <c r="K40" s="46"/>
      <c r="L40" s="46"/>
      <c r="M40" s="46"/>
    </row>
    <row r="41" spans="2:19" s="116" customFormat="1">
      <c r="B41" s="1043" t="s">
        <v>190</v>
      </c>
      <c r="C41" s="994">
        <v>8.2115253354469703E-2</v>
      </c>
      <c r="D41" s="994">
        <v>8.5145168901521268E-2</v>
      </c>
      <c r="E41" s="994">
        <v>8.3085577886437972E-2</v>
      </c>
      <c r="F41" s="982" t="s">
        <v>943</v>
      </c>
      <c r="G41" s="992" t="s">
        <v>944</v>
      </c>
      <c r="H41" s="363"/>
      <c r="I41" s="150"/>
      <c r="J41" s="46"/>
      <c r="K41" s="46"/>
      <c r="L41" s="46"/>
      <c r="M41" s="46"/>
      <c r="N41"/>
      <c r="O41"/>
      <c r="P41"/>
      <c r="Q41"/>
      <c r="R41"/>
      <c r="S41"/>
    </row>
    <row r="42" spans="2:19" s="116" customFormat="1" ht="15">
      <c r="B42" s="1043" t="s">
        <v>191</v>
      </c>
      <c r="C42" s="994">
        <v>2.4228006542671578E-2</v>
      </c>
      <c r="D42" s="994">
        <v>2.3068105869132487E-2</v>
      </c>
      <c r="E42" s="994">
        <v>2.1060861786597471E-2</v>
      </c>
      <c r="F42" s="982" t="s">
        <v>943</v>
      </c>
      <c r="G42" s="992" t="s">
        <v>945</v>
      </c>
      <c r="H42" s="363"/>
      <c r="I42" s="150"/>
      <c r="J42" s="46"/>
      <c r="K42" s="46"/>
      <c r="L42" s="46"/>
      <c r="M42" s="46"/>
      <c r="N42"/>
      <c r="O42"/>
      <c r="P42"/>
      <c r="Q42"/>
      <c r="R42"/>
      <c r="S42"/>
    </row>
    <row r="43" spans="2:19" s="116" customFormat="1" ht="15">
      <c r="B43" s="1048" t="s">
        <v>192</v>
      </c>
      <c r="C43" s="995">
        <v>6.2199462133338906E-2</v>
      </c>
      <c r="D43" s="996">
        <v>6.6204258866942103E-2</v>
      </c>
      <c r="E43" s="996">
        <v>6.5762552133967062E-2</v>
      </c>
      <c r="F43" s="1134" t="s">
        <v>937</v>
      </c>
      <c r="G43" s="1135" t="s">
        <v>938</v>
      </c>
      <c r="H43" s="363"/>
      <c r="I43" s="150"/>
      <c r="J43" s="150"/>
      <c r="K43" s="150"/>
      <c r="L43" s="150"/>
      <c r="M43" s="150"/>
    </row>
    <row r="44" spans="2:19" s="116" customFormat="1" ht="15.6" thickBot="1">
      <c r="B44" s="1048" t="s">
        <v>193</v>
      </c>
      <c r="C44" s="995">
        <v>5.2437594694655643E-2</v>
      </c>
      <c r="D44" s="996">
        <v>5.5467888037950497E-2</v>
      </c>
      <c r="E44" s="996">
        <v>5.8078094329764872E-2</v>
      </c>
      <c r="F44" s="997" t="s">
        <v>939</v>
      </c>
      <c r="G44" s="989" t="s">
        <v>940</v>
      </c>
      <c r="H44" s="363"/>
      <c r="I44" s="150"/>
      <c r="J44" s="150"/>
      <c r="K44" s="150"/>
      <c r="L44" s="150"/>
      <c r="M44" s="150"/>
    </row>
    <row r="45" spans="2:19">
      <c r="B45" s="1049" t="s">
        <v>194</v>
      </c>
      <c r="C45" s="998">
        <v>4.7500000000000001E-2</v>
      </c>
      <c r="D45" s="999">
        <v>4.2500000000000003E-2</v>
      </c>
      <c r="E45" s="999">
        <v>4.2500000000000003E-2</v>
      </c>
      <c r="F45" s="1136" t="s">
        <v>946</v>
      </c>
      <c r="G45" s="1137" t="s">
        <v>947</v>
      </c>
      <c r="H45" s="46"/>
      <c r="I45" s="144"/>
      <c r="J45" s="150"/>
      <c r="K45" s="150"/>
      <c r="L45" s="150"/>
      <c r="M45" s="150"/>
      <c r="N45" s="116"/>
      <c r="O45" s="116"/>
      <c r="P45" s="116"/>
      <c r="Q45" s="116"/>
      <c r="R45" s="116"/>
      <c r="S45" s="116"/>
    </row>
    <row r="46" spans="2:19" ht="15" thickBot="1">
      <c r="B46" s="1050" t="s">
        <v>786</v>
      </c>
      <c r="C46" s="1000">
        <v>4.4999999999999998E-2</v>
      </c>
      <c r="D46" s="1000">
        <v>3.7499999999999999E-2</v>
      </c>
      <c r="E46" s="1000">
        <v>3.7499999999999999E-2</v>
      </c>
      <c r="F46" s="1001" t="s">
        <v>946</v>
      </c>
      <c r="G46" s="1066" t="s">
        <v>948</v>
      </c>
      <c r="H46" s="46"/>
      <c r="I46" s="46"/>
      <c r="J46" s="150"/>
      <c r="K46" s="150"/>
      <c r="L46" s="150"/>
      <c r="M46" s="150"/>
      <c r="N46" s="116"/>
      <c r="O46" s="116"/>
      <c r="P46" s="116"/>
      <c r="Q46" s="116"/>
      <c r="R46" s="116"/>
      <c r="S46" s="116"/>
    </row>
    <row r="47" spans="2:19">
      <c r="B47" s="1425" t="s">
        <v>705</v>
      </c>
      <c r="C47" s="46"/>
      <c r="D47" s="46"/>
      <c r="E47" s="46"/>
      <c r="F47" s="46"/>
      <c r="G47" s="46"/>
      <c r="J47" s="144"/>
      <c r="K47" s="50"/>
      <c r="L47" s="46"/>
      <c r="M47" s="46"/>
      <c r="N47" s="46"/>
      <c r="O47" s="46"/>
      <c r="P47" s="46"/>
    </row>
    <row r="48" spans="2:19">
      <c r="J48" s="46"/>
      <c r="K48" s="46"/>
      <c r="L48" s="46"/>
      <c r="M48" s="46"/>
      <c r="N48" s="46"/>
      <c r="O48" s="46"/>
      <c r="P48" s="46"/>
    </row>
    <row r="49" spans="2:19">
      <c r="P49" s="46"/>
    </row>
    <row r="50" spans="2:19">
      <c r="P50" s="46"/>
    </row>
    <row r="51" spans="2:19">
      <c r="P51" s="46"/>
    </row>
    <row r="52" spans="2:19">
      <c r="P52" s="46"/>
    </row>
    <row r="53" spans="2:19">
      <c r="P53" s="46"/>
    </row>
    <row r="54" spans="2:19">
      <c r="P54" s="46"/>
    </row>
    <row r="55" spans="2:19">
      <c r="P55" s="46"/>
    </row>
    <row r="56" spans="2:19" s="116" customFormat="1">
      <c r="B56"/>
      <c r="C56"/>
      <c r="D56"/>
      <c r="E56"/>
      <c r="F56"/>
      <c r="G56"/>
      <c r="J56"/>
      <c r="K56"/>
      <c r="L56"/>
      <c r="M56"/>
      <c r="N56"/>
      <c r="O56"/>
      <c r="P56" s="46"/>
      <c r="Q56"/>
      <c r="R56"/>
      <c r="S56"/>
    </row>
    <row r="57" spans="2:19">
      <c r="B57" s="116"/>
      <c r="C57" s="116"/>
      <c r="D57" s="116"/>
      <c r="E57" s="116"/>
      <c r="F57" s="116"/>
      <c r="G57" s="116"/>
      <c r="P57" s="46"/>
    </row>
    <row r="58" spans="2:19">
      <c r="J58" s="116"/>
      <c r="K58" s="116"/>
      <c r="L58" s="116"/>
      <c r="M58" s="116"/>
      <c r="N58" s="116"/>
      <c r="O58" s="116"/>
      <c r="P58" s="150"/>
      <c r="Q58" s="116"/>
      <c r="R58" s="116"/>
      <c r="S58" s="116"/>
    </row>
    <row r="59" spans="2:19">
      <c r="P59" s="46"/>
    </row>
    <row r="60" spans="2:19">
      <c r="P60" s="46"/>
    </row>
    <row r="61" spans="2:19">
      <c r="P61" s="46"/>
    </row>
    <row r="62" spans="2:19">
      <c r="P62" s="46"/>
    </row>
    <row r="63" spans="2:19">
      <c r="P63" s="46"/>
    </row>
    <row r="64" spans="2:19">
      <c r="P64" s="46"/>
    </row>
    <row r="65" spans="2:19">
      <c r="P65" s="46"/>
    </row>
    <row r="66" spans="2:19">
      <c r="P66" s="46"/>
    </row>
    <row r="67" spans="2:19" s="116" customFormat="1">
      <c r="B67"/>
      <c r="C67"/>
      <c r="D67"/>
      <c r="E67"/>
      <c r="F67"/>
      <c r="G67"/>
      <c r="J67"/>
      <c r="K67"/>
      <c r="L67"/>
      <c r="M67"/>
      <c r="N67"/>
      <c r="O67"/>
      <c r="P67" s="46"/>
      <c r="Q67"/>
      <c r="R67"/>
      <c r="S67"/>
    </row>
    <row r="68" spans="2:19">
      <c r="B68" s="116"/>
      <c r="C68" s="116"/>
      <c r="D68" s="116"/>
      <c r="E68" s="116"/>
      <c r="F68" s="116"/>
      <c r="G68" s="116"/>
      <c r="P68" s="46"/>
    </row>
    <row r="69" spans="2:19">
      <c r="J69" s="116"/>
      <c r="K69" s="116"/>
      <c r="L69" s="116"/>
      <c r="M69" s="116"/>
      <c r="N69" s="116"/>
      <c r="O69" s="116"/>
      <c r="P69" s="150"/>
      <c r="Q69" s="116"/>
      <c r="R69" s="116"/>
      <c r="S69" s="116"/>
    </row>
    <row r="70" spans="2:19">
      <c r="P70" s="46"/>
    </row>
    <row r="71" spans="2:19">
      <c r="P71" s="46"/>
    </row>
    <row r="73" spans="2:19">
      <c r="P73" s="46"/>
    </row>
    <row r="74" spans="2:19">
      <c r="P74" s="46"/>
    </row>
    <row r="75" spans="2:19">
      <c r="H75" s="50"/>
      <c r="I75" s="46"/>
      <c r="P75" s="46"/>
    </row>
    <row r="76" spans="2:19">
      <c r="B76" s="46"/>
      <c r="C76" s="46"/>
      <c r="D76" s="46"/>
      <c r="E76" s="46"/>
      <c r="F76" s="243"/>
      <c r="G76" s="46"/>
      <c r="H76" s="50"/>
      <c r="I76" s="46"/>
      <c r="P76" s="46"/>
    </row>
    <row r="77" spans="2:19">
      <c r="B77" s="46"/>
      <c r="C77" s="46"/>
      <c r="D77" s="46"/>
      <c r="E77" s="46"/>
      <c r="F77" s="243"/>
      <c r="G77" s="46"/>
      <c r="H77" s="50"/>
      <c r="I77" s="46"/>
      <c r="J77" s="46"/>
      <c r="K77" s="46"/>
      <c r="L77" s="46"/>
      <c r="M77" s="46"/>
      <c r="N77" s="46"/>
      <c r="O77" s="46"/>
      <c r="P77" s="46"/>
    </row>
    <row r="78" spans="2:19">
      <c r="B78" s="46"/>
      <c r="C78" s="46"/>
      <c r="D78" s="46"/>
      <c r="E78" s="46"/>
      <c r="F78" s="243"/>
      <c r="G78" s="46"/>
      <c r="H78" s="46"/>
      <c r="I78" s="46"/>
      <c r="J78" s="46"/>
      <c r="K78" s="46"/>
      <c r="L78" s="46"/>
      <c r="M78" s="46"/>
      <c r="N78" s="46"/>
      <c r="O78" s="46"/>
      <c r="P78" s="46"/>
    </row>
    <row r="79" spans="2:19">
      <c r="B79" s="46"/>
      <c r="C79" s="46"/>
      <c r="D79" s="46"/>
      <c r="E79" s="46"/>
      <c r="F79" s="46"/>
      <c r="G79" s="46"/>
      <c r="H79" s="46"/>
      <c r="I79" s="46"/>
      <c r="J79" s="46"/>
      <c r="K79" s="46"/>
      <c r="L79" s="46"/>
      <c r="M79" s="46"/>
      <c r="N79" s="46"/>
      <c r="O79" s="46"/>
      <c r="P79" s="46"/>
    </row>
    <row r="80" spans="2:19">
      <c r="B80" s="46"/>
      <c r="C80" s="46"/>
      <c r="D80" s="46"/>
      <c r="E80" s="46"/>
      <c r="F80" s="46"/>
      <c r="G80" s="46"/>
      <c r="H80" s="46"/>
      <c r="I80" s="46"/>
      <c r="J80" s="46"/>
      <c r="K80" s="46"/>
      <c r="L80" s="46"/>
      <c r="M80" s="46"/>
      <c r="N80" s="46"/>
      <c r="O80" s="46"/>
      <c r="P80" s="46"/>
    </row>
    <row r="81" spans="2:16">
      <c r="B81" s="46"/>
      <c r="C81" s="46"/>
      <c r="D81" s="46"/>
      <c r="E81" s="46"/>
      <c r="F81" s="46"/>
      <c r="G81" s="46"/>
      <c r="H81" s="46"/>
      <c r="I81" s="46"/>
      <c r="J81" s="46"/>
      <c r="K81" s="46"/>
      <c r="L81" s="46"/>
      <c r="M81" s="46"/>
      <c r="N81" s="46"/>
      <c r="O81" s="46"/>
      <c r="P81" s="46"/>
    </row>
    <row r="82" spans="2:16">
      <c r="B82" s="46"/>
      <c r="C82" s="46"/>
      <c r="D82" s="46"/>
      <c r="E82" s="46"/>
      <c r="F82" s="46"/>
      <c r="G82" s="46"/>
      <c r="H82" s="46"/>
      <c r="I82" s="46"/>
      <c r="J82" s="46"/>
      <c r="K82" s="46"/>
      <c r="L82" s="46"/>
      <c r="M82" s="46"/>
      <c r="N82" s="46"/>
      <c r="O82" s="46"/>
      <c r="P82" s="46"/>
    </row>
    <row r="83" spans="2:16">
      <c r="B83" s="46"/>
      <c r="C83" s="46"/>
      <c r="D83" s="46"/>
      <c r="E83" s="46"/>
      <c r="F83" s="46"/>
      <c r="G83" s="46"/>
      <c r="J83" s="46"/>
      <c r="K83" s="46"/>
      <c r="L83" s="46"/>
      <c r="M83" s="46"/>
      <c r="N83" s="46"/>
      <c r="O83" s="46"/>
      <c r="P83" s="46"/>
    </row>
    <row r="84" spans="2:16">
      <c r="J84" s="46"/>
      <c r="K84" s="46"/>
      <c r="L84" s="46"/>
      <c r="M84" s="46"/>
      <c r="N84" s="46"/>
      <c r="O84" s="46"/>
      <c r="P84" s="46"/>
    </row>
  </sheetData>
  <mergeCells count="18">
    <mergeCell ref="C28:E28"/>
    <mergeCell ref="F28:G28"/>
    <mergeCell ref="K3:M3"/>
    <mergeCell ref="N3:P3"/>
    <mergeCell ref="C3:E3"/>
    <mergeCell ref="F3:G3"/>
    <mergeCell ref="Q3:S3"/>
    <mergeCell ref="R4:R5"/>
    <mergeCell ref="Q17:S17"/>
    <mergeCell ref="R18:R19"/>
    <mergeCell ref="J3:J4"/>
    <mergeCell ref="J17:J18"/>
    <mergeCell ref="O4:O5"/>
    <mergeCell ref="L4:L5"/>
    <mergeCell ref="L18:L19"/>
    <mergeCell ref="O18:O19"/>
    <mergeCell ref="K17:M17"/>
    <mergeCell ref="N17:P17"/>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H38"/>
  <sheetViews>
    <sheetView showGridLines="0" zoomScale="60" zoomScaleNormal="85" workbookViewId="0">
      <pane xSplit="2" topLeftCell="C1" activePane="topRight" state="frozen"/>
      <selection activeCell="S29" sqref="S29"/>
      <selection pane="topRight" activeCell="S29" sqref="S29"/>
    </sheetView>
  </sheetViews>
  <sheetFormatPr baseColWidth="10" defaultColWidth="11.44140625" defaultRowHeight="13.8"/>
  <cols>
    <col min="1" max="1" width="11.44140625" style="40"/>
    <col min="2" max="2" width="68.77734375" style="40" customWidth="1"/>
    <col min="3" max="5" width="15.77734375" style="40" bestFit="1" customWidth="1"/>
    <col min="6" max="7" width="11.44140625" style="40" bestFit="1" customWidth="1"/>
    <col min="8" max="16384" width="11.44140625" style="40"/>
  </cols>
  <sheetData>
    <row r="1" spans="1:8" ht="14.4">
      <c r="A1" s="129" t="s">
        <v>37</v>
      </c>
    </row>
    <row r="2" spans="1:8" ht="14.4" thickBot="1"/>
    <row r="3" spans="1:8" customFormat="1" ht="18" customHeight="1">
      <c r="B3" s="625" t="s">
        <v>217</v>
      </c>
      <c r="C3" s="1955" t="s">
        <v>41</v>
      </c>
      <c r="D3" s="1956" t="e">
        <v>#REF!</v>
      </c>
      <c r="E3" s="1957" t="e">
        <v>#REF!</v>
      </c>
      <c r="F3" s="1955" t="s">
        <v>140</v>
      </c>
      <c r="G3" s="1957"/>
      <c r="H3" s="40"/>
    </row>
    <row r="4" spans="1:8" customFormat="1" ht="15" thickBot="1">
      <c r="B4" s="626" t="s">
        <v>61</v>
      </c>
      <c r="C4" s="114" t="s">
        <v>834</v>
      </c>
      <c r="D4" s="115" t="s">
        <v>806</v>
      </c>
      <c r="E4" s="108" t="s">
        <v>835</v>
      </c>
      <c r="F4" s="627" t="s">
        <v>44</v>
      </c>
      <c r="G4" s="628" t="s">
        <v>45</v>
      </c>
      <c r="H4" s="40"/>
    </row>
    <row r="5" spans="1:8" customFormat="1" ht="14.4">
      <c r="B5" s="629" t="s">
        <v>218</v>
      </c>
      <c r="C5" s="630">
        <v>-695733</v>
      </c>
      <c r="D5" s="631">
        <v>-773311</v>
      </c>
      <c r="E5" s="632">
        <v>-612011</v>
      </c>
      <c r="F5" s="633">
        <v>-0.20858360995770131</v>
      </c>
      <c r="G5" s="634">
        <v>-0.12033639341529001</v>
      </c>
      <c r="H5" s="40"/>
    </row>
    <row r="6" spans="1:8" customFormat="1" ht="14.4">
      <c r="B6" s="366" t="s">
        <v>219</v>
      </c>
      <c r="C6" s="326">
        <v>113840</v>
      </c>
      <c r="D6" s="327">
        <v>127025</v>
      </c>
      <c r="E6" s="328">
        <v>129923</v>
      </c>
      <c r="F6" s="135">
        <v>2.2814406612871485E-2</v>
      </c>
      <c r="G6" s="136">
        <v>0.14127723120168656</v>
      </c>
      <c r="H6" s="40"/>
    </row>
    <row r="7" spans="1:8" s="116" customFormat="1" ht="15" thickBot="1">
      <c r="B7" s="635" t="s">
        <v>220</v>
      </c>
      <c r="C7" s="368">
        <v>-581893</v>
      </c>
      <c r="D7" s="367">
        <v>-646286</v>
      </c>
      <c r="E7" s="369">
        <v>-482088</v>
      </c>
      <c r="F7" s="636">
        <v>-0.25406399024580451</v>
      </c>
      <c r="G7" s="637">
        <v>-0.17151778763449632</v>
      </c>
      <c r="H7" s="40"/>
    </row>
    <row r="8" spans="1:8" customFormat="1" ht="15" thickBot="1">
      <c r="B8" s="638" t="s">
        <v>878</v>
      </c>
      <c r="C8" s="355">
        <v>1.6224032126925483E-2</v>
      </c>
      <c r="D8" s="357">
        <v>1.754202679425531E-2</v>
      </c>
      <c r="E8" s="356">
        <v>1.2736222048732412E-2</v>
      </c>
      <c r="F8" s="1210" t="s">
        <v>935</v>
      </c>
      <c r="G8" s="1211" t="s">
        <v>936</v>
      </c>
    </row>
    <row r="9" spans="1:8" ht="29.7" customHeight="1">
      <c r="B9" s="1977"/>
      <c r="C9" s="1978"/>
      <c r="D9" s="1978"/>
      <c r="E9" s="1978"/>
      <c r="F9" s="1978"/>
      <c r="G9" s="1978"/>
    </row>
    <row r="10" spans="1:8" ht="14.4">
      <c r="B10" s="46"/>
      <c r="C10" s="46"/>
      <c r="D10" s="46"/>
      <c r="E10" s="46"/>
      <c r="F10" s="46"/>
      <c r="G10" s="46"/>
    </row>
    <row r="11" spans="1:8" customFormat="1" ht="14.4">
      <c r="B11" s="163"/>
      <c r="C11" s="144"/>
      <c r="D11" s="144"/>
      <c r="E11" s="144"/>
      <c r="F11" s="46"/>
      <c r="G11" s="46"/>
    </row>
    <row r="12" spans="1:8" customFormat="1" ht="14.4" hidden="1">
      <c r="B12" s="46"/>
      <c r="C12" s="46"/>
      <c r="D12" s="46"/>
      <c r="E12" s="46"/>
      <c r="F12" s="46"/>
      <c r="G12" s="46"/>
    </row>
    <row r="13" spans="1:8" customFormat="1" ht="14.4" hidden="1">
      <c r="B13" s="625" t="s">
        <v>221</v>
      </c>
      <c r="C13" s="1955" t="s">
        <v>41</v>
      </c>
      <c r="D13" s="1956" t="e">
        <v>#REF!</v>
      </c>
      <c r="E13" s="1957" t="e">
        <v>#REF!</v>
      </c>
      <c r="F13" s="1955" t="s">
        <v>42</v>
      </c>
      <c r="G13" s="1957" t="s">
        <v>45</v>
      </c>
    </row>
    <row r="14" spans="1:8" ht="14.4" hidden="1" thickBot="1">
      <c r="B14" s="626" t="s">
        <v>141</v>
      </c>
      <c r="C14" s="329" t="s">
        <v>222</v>
      </c>
      <c r="D14" s="330" t="s">
        <v>223</v>
      </c>
      <c r="E14" s="330" t="s">
        <v>39</v>
      </c>
      <c r="F14" s="627" t="s">
        <v>44</v>
      </c>
      <c r="G14" s="628" t="s">
        <v>45</v>
      </c>
    </row>
    <row r="15" spans="1:8" hidden="1">
      <c r="B15" s="589" t="s">
        <v>224</v>
      </c>
      <c r="C15" s="630">
        <v>-799128.63817552384</v>
      </c>
      <c r="D15" s="631">
        <v>-1267173.3615104556</v>
      </c>
      <c r="E15" s="632">
        <v>-880854.20561832224</v>
      </c>
      <c r="F15" s="633">
        <v>-0.30486685375996658</v>
      </c>
      <c r="G15" s="634">
        <v>0.10226835022379448</v>
      </c>
    </row>
    <row r="16" spans="1:8" hidden="1">
      <c r="B16" s="158" t="s">
        <v>225</v>
      </c>
      <c r="C16" s="326">
        <v>75109</v>
      </c>
      <c r="D16" s="327">
        <v>86709</v>
      </c>
      <c r="E16" s="328">
        <v>95490</v>
      </c>
      <c r="F16" s="135">
        <v>0.10126976438431996</v>
      </c>
      <c r="G16" s="136">
        <v>0.2713523013220786</v>
      </c>
    </row>
    <row r="17" spans="2:7" ht="15" hidden="1" thickBot="1">
      <c r="B17" s="159" t="s">
        <v>226</v>
      </c>
      <c r="C17" s="368">
        <v>-724019.63817552384</v>
      </c>
      <c r="D17" s="367">
        <v>-1180464.3615104556</v>
      </c>
      <c r="E17" s="369">
        <v>-785364.20561832224</v>
      </c>
      <c r="F17" s="636">
        <v>-0.33469892762080972</v>
      </c>
      <c r="G17" s="637">
        <v>8.4727767326010936E-2</v>
      </c>
    </row>
    <row r="18" spans="2:7" ht="15" hidden="1" thickBot="1">
      <c r="B18" s="160" t="s">
        <v>227</v>
      </c>
      <c r="C18" s="355">
        <v>2.0892845725339067E-2</v>
      </c>
      <c r="D18" s="357">
        <v>3.3398211428714034E-2</v>
      </c>
      <c r="E18" s="356">
        <v>2.2799073271777343E-2</v>
      </c>
      <c r="F18" s="161" t="s">
        <v>228</v>
      </c>
      <c r="G18" s="162" t="s">
        <v>229</v>
      </c>
    </row>
    <row r="19" spans="2:7" hidden="1">
      <c r="B19" s="1976" t="s">
        <v>230</v>
      </c>
      <c r="C19" s="1976"/>
      <c r="D19" s="1976"/>
      <c r="E19" s="1976"/>
      <c r="F19" s="1976"/>
      <c r="G19" s="1976"/>
    </row>
    <row r="20" spans="2:7" ht="14.4" hidden="1">
      <c r="B20" s="164"/>
      <c r="C20" s="165"/>
      <c r="D20" s="165"/>
      <c r="E20" s="166"/>
      <c r="F20" s="167"/>
      <c r="G20" s="168"/>
    </row>
    <row r="21" spans="2:7" ht="14.4" hidden="1">
      <c r="B21" s="164"/>
      <c r="C21" s="165"/>
      <c r="D21" s="165"/>
      <c r="E21" s="166"/>
      <c r="F21" s="167"/>
      <c r="G21" s="168"/>
    </row>
    <row r="22" spans="2:7" ht="14.4" hidden="1">
      <c r="B22" s="169"/>
      <c r="C22" s="169"/>
      <c r="D22" s="169"/>
      <c r="E22" s="170"/>
      <c r="F22" s="169"/>
      <c r="G22" s="169"/>
    </row>
    <row r="23" spans="2:7" hidden="1">
      <c r="B23" s="625" t="s">
        <v>231</v>
      </c>
      <c r="C23" s="1955" t="s">
        <v>41</v>
      </c>
      <c r="D23" s="1956" t="e">
        <v>#REF!</v>
      </c>
      <c r="E23" s="1957" t="e">
        <v>#REF!</v>
      </c>
      <c r="F23" s="1955" t="s">
        <v>42</v>
      </c>
      <c r="G23" s="1957" t="s">
        <v>45</v>
      </c>
    </row>
    <row r="24" spans="2:7" ht="14.4" hidden="1" thickBot="1">
      <c r="B24" s="626" t="s">
        <v>141</v>
      </c>
      <c r="C24" s="329" t="s">
        <v>222</v>
      </c>
      <c r="D24" s="330" t="s">
        <v>223</v>
      </c>
      <c r="E24" s="330" t="s">
        <v>39</v>
      </c>
      <c r="F24" s="284" t="s">
        <v>44</v>
      </c>
      <c r="G24" s="285" t="s">
        <v>45</v>
      </c>
    </row>
    <row r="25" spans="2:7" hidden="1">
      <c r="B25" s="589" t="s">
        <v>224</v>
      </c>
      <c r="C25" s="630">
        <v>-2978.3618244761601</v>
      </c>
      <c r="D25" s="631">
        <v>7010.3615104556084</v>
      </c>
      <c r="E25" s="632">
        <v>-29334.794381677755</v>
      </c>
      <c r="F25" s="633">
        <v>-5.1844909621174819</v>
      </c>
      <c r="G25" s="634">
        <v>8.8493051249195407</v>
      </c>
    </row>
    <row r="26" spans="2:7" hidden="1">
      <c r="B26" s="158" t="s">
        <v>225</v>
      </c>
      <c r="C26" s="326" t="s">
        <v>232</v>
      </c>
      <c r="D26" s="327" t="s">
        <v>232</v>
      </c>
      <c r="E26" s="328" t="s">
        <v>232</v>
      </c>
      <c r="F26" s="135" t="s">
        <v>232</v>
      </c>
      <c r="G26" s="136" t="s">
        <v>232</v>
      </c>
    </row>
    <row r="27" spans="2:7" ht="15" hidden="1" thickBot="1">
      <c r="B27" s="159" t="s">
        <v>226</v>
      </c>
      <c r="C27" s="368">
        <v>-2978.3618244761601</v>
      </c>
      <c r="D27" s="367">
        <v>7010.3615104556084</v>
      </c>
      <c r="E27" s="369">
        <v>-29334.794381677755</v>
      </c>
      <c r="F27" s="636">
        <v>-5.1844909621174819</v>
      </c>
      <c r="G27" s="637">
        <v>8.8493051249195407</v>
      </c>
    </row>
    <row r="28" spans="2:7" ht="15" hidden="1" thickBot="1">
      <c r="B28" s="160" t="s">
        <v>233</v>
      </c>
      <c r="C28" s="355">
        <v>1.8188714496789832E-3</v>
      </c>
      <c r="D28" s="357">
        <v>-7.7990336403869921E-3</v>
      </c>
      <c r="E28" s="356">
        <v>3.8992332778235279E-2</v>
      </c>
      <c r="F28" s="161" t="s">
        <v>234</v>
      </c>
      <c r="G28" s="162" t="s">
        <v>235</v>
      </c>
    </row>
    <row r="29" spans="2:7" hidden="1">
      <c r="B29" s="1976" t="s">
        <v>236</v>
      </c>
      <c r="C29" s="1976"/>
      <c r="D29" s="1976"/>
      <c r="E29" s="1976"/>
      <c r="F29" s="1976"/>
      <c r="G29" s="1976"/>
    </row>
    <row r="30" spans="2:7" ht="14.4" hidden="1">
      <c r="B30" s="46"/>
      <c r="C30" s="46"/>
      <c r="D30" s="46"/>
      <c r="E30" s="46"/>
      <c r="F30" s="46"/>
      <c r="G30" s="46"/>
    </row>
    <row r="31" spans="2:7" ht="14.4">
      <c r="B31" s="75"/>
      <c r="C31" s="75"/>
      <c r="D31" s="75"/>
      <c r="E31" s="75"/>
      <c r="F31" s="75"/>
      <c r="G31" s="75"/>
    </row>
    <row r="32" spans="2:7" ht="14.4">
      <c r="B32" s="75"/>
      <c r="C32" s="75"/>
      <c r="D32" s="75"/>
      <c r="E32" s="75"/>
      <c r="F32" s="75"/>
      <c r="G32" s="75"/>
    </row>
    <row r="33" spans="2:7" ht="14.4">
      <c r="B33" s="129"/>
      <c r="C33" s="75"/>
      <c r="D33" s="75"/>
      <c r="E33" s="75"/>
      <c r="F33" s="75"/>
      <c r="G33" s="75"/>
    </row>
    <row r="34" spans="2:7" ht="14.4">
      <c r="B34" s="75"/>
      <c r="C34" s="75"/>
      <c r="D34" s="75"/>
      <c r="E34" s="75"/>
      <c r="F34" s="75"/>
      <c r="G34" s="75"/>
    </row>
    <row r="35" spans="2:7" ht="14.4">
      <c r="B35"/>
      <c r="C35" s="75"/>
      <c r="D35" s="75"/>
      <c r="E35" s="75"/>
      <c r="F35" s="75"/>
      <c r="G35" s="75"/>
    </row>
    <row r="36" spans="2:7" ht="14.4">
      <c r="B36" s="75"/>
      <c r="C36" s="75"/>
      <c r="D36" s="75"/>
      <c r="E36" s="75"/>
      <c r="F36" s="75"/>
      <c r="G36" s="75"/>
    </row>
    <row r="37" spans="2:7" ht="14.4">
      <c r="B37" s="75"/>
      <c r="C37" s="75"/>
      <c r="D37" s="75"/>
      <c r="E37" s="75"/>
      <c r="F37" s="75"/>
      <c r="G37" s="75"/>
    </row>
    <row r="38" spans="2:7" ht="14.4">
      <c r="B38" s="75"/>
      <c r="C38" s="75"/>
      <c r="D38" s="75"/>
      <c r="E38" s="75"/>
      <c r="F38" s="75"/>
      <c r="G38" s="75"/>
    </row>
  </sheetData>
  <mergeCells count="9">
    <mergeCell ref="B19:G19"/>
    <mergeCell ref="C23:E23"/>
    <mergeCell ref="F23:G23"/>
    <mergeCell ref="B29:G29"/>
    <mergeCell ref="C3:E3"/>
    <mergeCell ref="F3:G3"/>
    <mergeCell ref="C13:E13"/>
    <mergeCell ref="F13:G13"/>
    <mergeCell ref="B9:G9"/>
  </mergeCells>
  <hyperlinks>
    <hyperlink ref="A1" location="Índice!A1" display="Volver al índice" xr:uid="{4E6FFC0B-CD14-4980-A502-151B9D46B8AD}"/>
  </hyperlinks>
  <pageMargins left="0.7" right="0.7" top="0.75" bottom="0.75" header="0.3" footer="0.3"/>
  <pageSetup orientation="portrait" horizontalDpi="4294967293" verticalDpi="1200" r:id="rId1"/>
  <headerFooter>
    <oddFooter>&amp;C_x000D_&amp;1#&amp;"Calibri"&amp;8&amp;K0000FF Datos elaborados por BCP para uso Interno</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G50"/>
  <sheetViews>
    <sheetView showGridLines="0" topLeftCell="A21" zoomScale="60" zoomScaleNormal="50" workbookViewId="0">
      <pane xSplit="2" topLeftCell="C1" activePane="topRight" state="frozen"/>
      <selection activeCell="S29" sqref="S29"/>
      <selection pane="topRight" activeCell="S29" sqref="S29"/>
    </sheetView>
  </sheetViews>
  <sheetFormatPr baseColWidth="10" defaultColWidth="11.44140625" defaultRowHeight="13.8"/>
  <cols>
    <col min="1" max="1" width="11.44140625" style="40"/>
    <col min="2" max="2" width="40.5546875" style="40" customWidth="1"/>
    <col min="3" max="4" width="13" style="40" bestFit="1" customWidth="1"/>
    <col min="5" max="5" width="12.44140625" style="40" bestFit="1" customWidth="1"/>
    <col min="6" max="6" width="12.21875" style="40" bestFit="1" customWidth="1"/>
    <col min="7" max="7" width="9.44140625" style="40" bestFit="1" customWidth="1"/>
    <col min="8" max="16384" width="11.44140625" style="40"/>
  </cols>
  <sheetData>
    <row r="1" spans="1:7" ht="14.4">
      <c r="A1" s="129" t="s">
        <v>37</v>
      </c>
    </row>
    <row r="2" spans="1:7" ht="15" thickBot="1">
      <c r="A2" s="129"/>
    </row>
    <row r="3" spans="1:7" ht="14.4">
      <c r="A3" s="129"/>
      <c r="B3" s="460" t="s">
        <v>549</v>
      </c>
      <c r="C3" s="1923" t="s">
        <v>695</v>
      </c>
      <c r="D3" s="1979"/>
      <c r="E3" s="1979"/>
      <c r="F3" s="1923" t="s">
        <v>42</v>
      </c>
      <c r="G3" s="1925"/>
    </row>
    <row r="4" spans="1:7" ht="15" thickBot="1">
      <c r="A4" s="129"/>
      <c r="B4" s="1195" t="s">
        <v>696</v>
      </c>
      <c r="C4" s="639" t="s">
        <v>834</v>
      </c>
      <c r="D4" s="1196" t="s">
        <v>806</v>
      </c>
      <c r="E4" s="1196" t="s">
        <v>835</v>
      </c>
      <c r="F4" s="639" t="s">
        <v>44</v>
      </c>
      <c r="G4" s="1865" t="s">
        <v>45</v>
      </c>
    </row>
    <row r="5" spans="1:7" ht="14.4">
      <c r="A5" s="129"/>
      <c r="B5" s="505" t="s">
        <v>698</v>
      </c>
      <c r="C5" s="1448">
        <v>1337838</v>
      </c>
      <c r="D5" s="1449">
        <v>1545026</v>
      </c>
      <c r="E5" s="1449">
        <v>1598168</v>
      </c>
      <c r="F5" s="1313">
        <v>3.4395537680272037E-2</v>
      </c>
      <c r="G5" s="1450">
        <v>0.19459007742342505</v>
      </c>
    </row>
    <row r="6" spans="1:7" ht="15" thickBot="1">
      <c r="A6" s="129"/>
      <c r="B6" s="1445" t="s">
        <v>699</v>
      </c>
      <c r="C6" s="1451">
        <v>352378</v>
      </c>
      <c r="D6" s="1452">
        <v>254473</v>
      </c>
      <c r="E6" s="1452">
        <v>258156</v>
      </c>
      <c r="F6" s="1319">
        <v>1.4473048221225859E-2</v>
      </c>
      <c r="G6" s="1866">
        <v>-0.26738899704294816</v>
      </c>
    </row>
    <row r="7" spans="1:7" ht="15" thickBot="1">
      <c r="A7" s="129"/>
      <c r="B7" s="971" t="s">
        <v>707</v>
      </c>
      <c r="C7" s="1454">
        <v>1690216</v>
      </c>
      <c r="D7" s="1455">
        <v>1799499</v>
      </c>
      <c r="E7" s="1455">
        <v>1856324</v>
      </c>
      <c r="F7" s="1456">
        <v>3.1578233719496307E-2</v>
      </c>
      <c r="G7" s="1457">
        <v>9.8276196651788883E-2</v>
      </c>
    </row>
    <row r="8" spans="1:7" ht="14.4">
      <c r="A8" s="129"/>
      <c r="B8" s="1980"/>
      <c r="C8" s="1980"/>
      <c r="D8" s="1980"/>
      <c r="E8" s="1980"/>
      <c r="F8" s="1980"/>
      <c r="G8" s="1980"/>
    </row>
    <row r="9" spans="1:7" ht="14.4" thickBot="1">
      <c r="B9" s="127"/>
      <c r="C9" s="127"/>
      <c r="D9" s="127"/>
      <c r="E9" s="127"/>
      <c r="F9" s="127"/>
      <c r="G9" s="127"/>
    </row>
    <row r="10" spans="1:7">
      <c r="B10" s="460" t="s">
        <v>862</v>
      </c>
      <c r="C10" s="1923" t="s">
        <v>41</v>
      </c>
      <c r="D10" s="1924"/>
      <c r="E10" s="1924"/>
      <c r="F10" s="1923" t="s">
        <v>42</v>
      </c>
      <c r="G10" s="1925"/>
    </row>
    <row r="11" spans="1:7" ht="14.4" thickBot="1">
      <c r="B11" s="1195" t="s">
        <v>696</v>
      </c>
      <c r="C11" s="639" t="s">
        <v>834</v>
      </c>
      <c r="D11" s="1193" t="s">
        <v>806</v>
      </c>
      <c r="E11" s="1193" t="s">
        <v>835</v>
      </c>
      <c r="F11" s="639" t="s">
        <v>44</v>
      </c>
      <c r="G11" s="640" t="s">
        <v>45</v>
      </c>
    </row>
    <row r="12" spans="1:7" ht="14.4">
      <c r="B12" s="505" t="s">
        <v>237</v>
      </c>
      <c r="C12" s="1448">
        <v>994024</v>
      </c>
      <c r="D12" s="1458">
        <v>1118110</v>
      </c>
      <c r="E12" s="1458">
        <v>1149284</v>
      </c>
      <c r="F12" s="1313">
        <v>2.7880977721333355E-2</v>
      </c>
      <c r="G12" s="1450">
        <v>0.15619341182909063</v>
      </c>
    </row>
    <row r="13" spans="1:7" ht="15" thickBot="1">
      <c r="B13" s="1445" t="s">
        <v>238</v>
      </c>
      <c r="C13" s="1451">
        <v>343814</v>
      </c>
      <c r="D13" s="1459">
        <v>426916</v>
      </c>
      <c r="E13" s="1459">
        <v>448884</v>
      </c>
      <c r="F13" s="1319">
        <v>5.14574295645982E-2</v>
      </c>
      <c r="G13" s="1453">
        <v>0.30560128441541057</v>
      </c>
    </row>
    <row r="14" spans="1:7" ht="15" thickBot="1">
      <c r="B14" s="971" t="s">
        <v>239</v>
      </c>
      <c r="C14" s="1454">
        <v>1337838</v>
      </c>
      <c r="D14" s="1455">
        <v>1545026</v>
      </c>
      <c r="E14" s="1455">
        <v>1598168</v>
      </c>
      <c r="F14" s="1456">
        <v>3.4395537680272037E-2</v>
      </c>
      <c r="G14" s="1457">
        <v>0.19459007742342505</v>
      </c>
    </row>
    <row r="15" spans="1:7">
      <c r="B15" s="1983"/>
      <c r="C15" s="1983"/>
      <c r="D15" s="1983"/>
      <c r="E15" s="1983"/>
      <c r="F15" s="1983"/>
      <c r="G15" s="1983"/>
    </row>
    <row r="16" spans="1:7" ht="15" thickBot="1">
      <c r="B16" s="461"/>
      <c r="C16" s="1460"/>
      <c r="D16" s="1460"/>
      <c r="E16" s="1460"/>
      <c r="F16" s="1461"/>
      <c r="G16" s="1461"/>
    </row>
    <row r="17" spans="2:7">
      <c r="B17" s="460" t="s">
        <v>653</v>
      </c>
      <c r="C17" s="1923" t="s">
        <v>41</v>
      </c>
      <c r="D17" s="1924"/>
      <c r="E17" s="1924"/>
      <c r="F17" s="1923" t="s">
        <v>42</v>
      </c>
      <c r="G17" s="1925"/>
    </row>
    <row r="18" spans="2:7" ht="14.4" thickBot="1">
      <c r="B18" s="1004" t="s">
        <v>654</v>
      </c>
      <c r="C18" s="639" t="s">
        <v>834</v>
      </c>
      <c r="D18" s="1193" t="s">
        <v>806</v>
      </c>
      <c r="E18" s="1193" t="s">
        <v>835</v>
      </c>
      <c r="F18" s="639" t="s">
        <v>44</v>
      </c>
      <c r="G18" s="640" t="s">
        <v>45</v>
      </c>
    </row>
    <row r="19" spans="2:7" ht="14.4">
      <c r="B19" s="505" t="s">
        <v>124</v>
      </c>
      <c r="C19" s="1448">
        <v>831427</v>
      </c>
      <c r="D19" s="1458">
        <v>924682</v>
      </c>
      <c r="E19" s="1458">
        <v>961546</v>
      </c>
      <c r="F19" s="1313">
        <v>3.9866678490551255E-2</v>
      </c>
      <c r="G19" s="1450">
        <v>0.15650081125582882</v>
      </c>
    </row>
    <row r="20" spans="2:7" ht="14.4">
      <c r="B20" s="504" t="s">
        <v>240</v>
      </c>
      <c r="C20" s="969">
        <v>12844</v>
      </c>
      <c r="D20" s="970">
        <v>14535</v>
      </c>
      <c r="E20" s="970">
        <v>17281</v>
      </c>
      <c r="F20" s="1316">
        <v>0.18892328861369112</v>
      </c>
      <c r="G20" s="1462">
        <v>0.34545312986608523</v>
      </c>
    </row>
    <row r="21" spans="2:7" ht="14.4">
      <c r="B21" s="504" t="s">
        <v>40</v>
      </c>
      <c r="C21" s="969">
        <v>28339</v>
      </c>
      <c r="D21" s="970">
        <v>31596</v>
      </c>
      <c r="E21" s="970">
        <v>34270</v>
      </c>
      <c r="F21" s="1316">
        <v>8.4630965945056369E-2</v>
      </c>
      <c r="G21" s="1462">
        <v>0.20928755425385503</v>
      </c>
    </row>
    <row r="22" spans="2:7" ht="14.4">
      <c r="B22" s="504" t="s">
        <v>133</v>
      </c>
      <c r="C22" s="969">
        <v>9126</v>
      </c>
      <c r="D22" s="970">
        <v>16744</v>
      </c>
      <c r="E22" s="970">
        <v>17488</v>
      </c>
      <c r="F22" s="1316">
        <v>4.4433827042522633E-2</v>
      </c>
      <c r="G22" s="1462">
        <v>0.91628314705237779</v>
      </c>
    </row>
    <row r="23" spans="2:7" ht="14.4">
      <c r="B23" s="504" t="s">
        <v>241</v>
      </c>
      <c r="C23" s="969">
        <v>-3757</v>
      </c>
      <c r="D23" s="970">
        <v>-4033</v>
      </c>
      <c r="E23" s="970">
        <v>-5204</v>
      </c>
      <c r="F23" s="1316">
        <v>0.29035457475824455</v>
      </c>
      <c r="G23" s="1462">
        <v>0.38514772424807031</v>
      </c>
    </row>
    <row r="24" spans="2:7" ht="14.4">
      <c r="B24" s="504" t="s">
        <v>242</v>
      </c>
      <c r="C24" s="969">
        <v>94072</v>
      </c>
      <c r="D24" s="970">
        <v>97023</v>
      </c>
      <c r="E24" s="970">
        <v>91195</v>
      </c>
      <c r="F24" s="1316">
        <v>-6.006823124413796E-2</v>
      </c>
      <c r="G24" s="1462">
        <v>-3.0582957734501259E-2</v>
      </c>
    </row>
    <row r="25" spans="2:7" ht="14.4">
      <c r="B25" s="504" t="s">
        <v>138</v>
      </c>
      <c r="C25" s="969">
        <v>13826</v>
      </c>
      <c r="D25" s="970">
        <v>13992</v>
      </c>
      <c r="E25" s="970">
        <v>13596</v>
      </c>
      <c r="F25" s="1316">
        <v>-2.8301886792452824E-2</v>
      </c>
      <c r="G25" s="1462">
        <v>-1.6635324750470137E-2</v>
      </c>
    </row>
    <row r="26" spans="2:7" ht="14.4">
      <c r="B26" s="504" t="s">
        <v>243</v>
      </c>
      <c r="C26" s="969">
        <v>136264</v>
      </c>
      <c r="D26" s="970">
        <v>153872</v>
      </c>
      <c r="E26" s="970">
        <v>161001</v>
      </c>
      <c r="F26" s="1316">
        <v>4.6330716439638042E-2</v>
      </c>
      <c r="G26" s="1462">
        <v>0.18153730992778727</v>
      </c>
    </row>
    <row r="27" spans="2:7" ht="15.6" thickBot="1">
      <c r="B27" s="1445" t="s">
        <v>863</v>
      </c>
      <c r="C27" s="1451">
        <v>-128117</v>
      </c>
      <c r="D27" s="1459">
        <v>-130301</v>
      </c>
      <c r="E27" s="1459">
        <v>-141889</v>
      </c>
      <c r="F27" s="1319">
        <v>8.893254848389498E-2</v>
      </c>
      <c r="G27" s="1453">
        <v>0.10749549240147682</v>
      </c>
    </row>
    <row r="28" spans="2:7" ht="15" thickBot="1">
      <c r="B28" s="971" t="s">
        <v>244</v>
      </c>
      <c r="C28" s="1454">
        <v>994024</v>
      </c>
      <c r="D28" s="1455">
        <v>1118110</v>
      </c>
      <c r="E28" s="1455">
        <v>1149284</v>
      </c>
      <c r="F28" s="1456">
        <v>2.7880977721333355E-2</v>
      </c>
      <c r="G28" s="1457">
        <v>0.15619341182909063</v>
      </c>
    </row>
    <row r="29" spans="2:7">
      <c r="B29" s="1155" t="s">
        <v>879</v>
      </c>
      <c r="C29" s="1463"/>
      <c r="D29" s="1463"/>
      <c r="E29" s="1463"/>
      <c r="F29" s="1464"/>
      <c r="G29" s="1464"/>
    </row>
    <row r="30" spans="2:7">
      <c r="B30" s="1155"/>
      <c r="C30" s="1463"/>
      <c r="D30" s="1463"/>
      <c r="E30" s="1463"/>
      <c r="F30" s="1464"/>
      <c r="G30" s="1464"/>
    </row>
    <row r="31" spans="2:7" customFormat="1" ht="15" thickBot="1">
      <c r="B31" s="46"/>
      <c r="C31" s="46"/>
      <c r="D31" s="46"/>
      <c r="E31" s="46"/>
      <c r="F31" s="46"/>
      <c r="G31" s="46"/>
    </row>
    <row r="32" spans="2:7">
      <c r="B32" s="1465" t="s">
        <v>245</v>
      </c>
      <c r="C32" s="1466"/>
      <c r="D32" s="1466" t="s">
        <v>41</v>
      </c>
      <c r="E32" s="1467"/>
      <c r="F32" s="1981" t="s">
        <v>42</v>
      </c>
      <c r="G32" s="1982"/>
    </row>
    <row r="33" spans="2:7" ht="15" thickBot="1">
      <c r="B33" s="1468" t="s">
        <v>655</v>
      </c>
      <c r="C33" s="639" t="s">
        <v>834</v>
      </c>
      <c r="D33" s="1196" t="s">
        <v>806</v>
      </c>
      <c r="E33" s="1196" t="s">
        <v>835</v>
      </c>
      <c r="F33" s="1042" t="s">
        <v>44</v>
      </c>
      <c r="G33" s="1065" t="s">
        <v>45</v>
      </c>
    </row>
    <row r="34" spans="2:7" ht="15">
      <c r="B34" s="1469" t="s">
        <v>740</v>
      </c>
      <c r="C34" s="1470">
        <v>283.06599407866139</v>
      </c>
      <c r="D34" s="1471">
        <v>293.18481793482221</v>
      </c>
      <c r="E34" s="1472">
        <v>295.08601403845751</v>
      </c>
      <c r="F34" s="449">
        <v>6.484633539441953E-3</v>
      </c>
      <c r="G34" s="450">
        <v>4.246366646378541E-2</v>
      </c>
    </row>
    <row r="35" spans="2:7" ht="15">
      <c r="B35" s="1469" t="s">
        <v>741</v>
      </c>
      <c r="C35" s="1470">
        <v>120.68493095428062</v>
      </c>
      <c r="D35" s="1471">
        <v>187.42212443982959</v>
      </c>
      <c r="E35" s="1472">
        <v>199.43873872464835</v>
      </c>
      <c r="F35" s="1073">
        <v>6.4115238906474969E-2</v>
      </c>
      <c r="G35" s="1074">
        <v>0.6525570934800653</v>
      </c>
    </row>
    <row r="36" spans="2:7" ht="15">
      <c r="B36" s="1469" t="s">
        <v>742</v>
      </c>
      <c r="C36" s="1470">
        <v>196.87408163399999</v>
      </c>
      <c r="D36" s="1471">
        <v>200.60343007199998</v>
      </c>
      <c r="E36" s="1472">
        <v>209.71703833800001</v>
      </c>
      <c r="F36" s="1073">
        <v>4.5430969264727894E-2</v>
      </c>
      <c r="G36" s="1074">
        <v>6.523437009791766E-2</v>
      </c>
    </row>
    <row r="37" spans="2:7" ht="15">
      <c r="B37" s="1473" t="s">
        <v>743</v>
      </c>
      <c r="C37" s="1470">
        <v>97.600624389000004</v>
      </c>
      <c r="D37" s="1471">
        <v>97.61123986299998</v>
      </c>
      <c r="E37" s="1472">
        <v>111.83700350899998</v>
      </c>
      <c r="F37" s="1073">
        <v>0.1457389913903997</v>
      </c>
      <c r="G37" s="1074">
        <v>0.14586360701196988</v>
      </c>
    </row>
    <row r="38" spans="2:7" ht="14.4">
      <c r="B38" s="1469" t="s">
        <v>246</v>
      </c>
      <c r="C38" s="1470">
        <v>56.229722275999983</v>
      </c>
      <c r="D38" s="1471">
        <v>56.156038536999993</v>
      </c>
      <c r="E38" s="1472">
        <v>53.572953554000009</v>
      </c>
      <c r="F38" s="1073">
        <v>-4.5998347645160975E-2</v>
      </c>
      <c r="G38" s="1074">
        <v>-4.7248476685682217E-2</v>
      </c>
    </row>
    <row r="39" spans="2:7" ht="14.4">
      <c r="B39" s="1469" t="s">
        <v>247</v>
      </c>
      <c r="C39" s="1470">
        <v>48.121581450000001</v>
      </c>
      <c r="D39" s="1471">
        <v>49.007076179999999</v>
      </c>
      <c r="E39" s="1472">
        <v>46.601051110000007</v>
      </c>
      <c r="F39" s="1073">
        <v>-4.9095462483066843E-2</v>
      </c>
      <c r="G39" s="1074">
        <v>-3.1597680171419062E-2</v>
      </c>
    </row>
    <row r="40" spans="2:7" ht="14.4">
      <c r="B40" s="1469" t="s">
        <v>248</v>
      </c>
      <c r="C40" s="1470">
        <v>14.931842974000002</v>
      </c>
      <c r="D40" s="1471">
        <v>19.307652526000002</v>
      </c>
      <c r="E40" s="1472">
        <v>23.041206626999998</v>
      </c>
      <c r="F40" s="1073">
        <v>0.19337172636457645</v>
      </c>
      <c r="G40" s="1074">
        <v>0.5430919456573704</v>
      </c>
    </row>
    <row r="41" spans="2:7" ht="15.6" thickBot="1">
      <c r="B41" s="1469" t="s">
        <v>744</v>
      </c>
      <c r="C41" s="1470">
        <v>13.940420308057847</v>
      </c>
      <c r="D41" s="1471">
        <v>20.873714397348277</v>
      </c>
      <c r="E41" s="1472">
        <v>22.35995069489422</v>
      </c>
      <c r="F41" s="1073">
        <v>6.9201024170826519E-2</v>
      </c>
      <c r="G41" s="1074">
        <v>0.60189414071924596</v>
      </c>
    </row>
    <row r="42" spans="2:7" ht="15" thickBot="1">
      <c r="B42" s="1474" t="s">
        <v>137</v>
      </c>
      <c r="C42" s="1475">
        <v>831.441157084</v>
      </c>
      <c r="D42" s="1476">
        <v>924.16609395</v>
      </c>
      <c r="E42" s="1477">
        <v>961.65395659600006</v>
      </c>
      <c r="F42" s="1478">
        <v>0.04</v>
      </c>
      <c r="G42" s="1479">
        <v>0.15656074337903969</v>
      </c>
    </row>
    <row r="43" spans="2:7">
      <c r="B43" s="1485" t="s">
        <v>249</v>
      </c>
      <c r="C43" s="1425"/>
      <c r="D43" s="1425"/>
      <c r="E43" s="1425"/>
      <c r="F43" s="1425"/>
      <c r="G43" s="1425"/>
    </row>
    <row r="44" spans="2:7" ht="25.5" customHeight="1">
      <c r="B44" s="1910" t="s">
        <v>865</v>
      </c>
      <c r="C44" s="1910"/>
      <c r="D44" s="1910"/>
      <c r="E44" s="1910"/>
      <c r="F44" s="1910"/>
      <c r="G44" s="1910"/>
    </row>
    <row r="45" spans="2:7">
      <c r="B45" s="1910" t="s">
        <v>864</v>
      </c>
      <c r="C45" s="1910"/>
      <c r="D45" s="1910"/>
      <c r="E45" s="1910"/>
      <c r="F45" s="1910"/>
      <c r="G45" s="1910"/>
    </row>
    <row r="46" spans="2:7">
      <c r="B46" s="1485" t="s">
        <v>656</v>
      </c>
      <c r="C46" s="1425"/>
      <c r="D46" s="1425"/>
      <c r="E46" s="1425"/>
      <c r="F46" s="1425"/>
      <c r="G46" s="1425"/>
    </row>
    <row r="47" spans="2:7">
      <c r="B47" s="1485" t="s">
        <v>657</v>
      </c>
      <c r="C47" s="1425"/>
      <c r="D47" s="1425"/>
      <c r="E47" s="1425"/>
      <c r="F47" s="1425"/>
      <c r="G47" s="1425"/>
    </row>
    <row r="48" spans="2:7">
      <c r="B48" s="1485" t="s">
        <v>750</v>
      </c>
      <c r="C48" s="1491"/>
      <c r="D48" s="1491"/>
      <c r="E48" s="1491"/>
      <c r="F48" s="1491"/>
      <c r="G48" s="1491"/>
    </row>
    <row r="49" spans="2:7">
      <c r="B49" s="1492"/>
      <c r="C49" s="1491"/>
      <c r="D49" s="1491"/>
      <c r="E49" s="1491"/>
      <c r="F49" s="1491"/>
      <c r="G49" s="1491"/>
    </row>
    <row r="50" spans="2:7">
      <c r="B50" s="1491"/>
      <c r="C50" s="1491"/>
      <c r="D50" s="1491"/>
      <c r="E50" s="1491"/>
      <c r="F50" s="1491"/>
      <c r="G50" s="1491"/>
    </row>
  </sheetData>
  <mergeCells count="11">
    <mergeCell ref="C3:E3"/>
    <mergeCell ref="F3:G3"/>
    <mergeCell ref="B8:G8"/>
    <mergeCell ref="B44:G44"/>
    <mergeCell ref="B45:G45"/>
    <mergeCell ref="F32:G32"/>
    <mergeCell ref="C10:E10"/>
    <mergeCell ref="F10:G10"/>
    <mergeCell ref="C17:E17"/>
    <mergeCell ref="F17:G17"/>
    <mergeCell ref="B15:G15"/>
  </mergeCells>
  <hyperlinks>
    <hyperlink ref="A1" location="Índice!A1" display="Volver al índice" xr:uid="{6E8D078C-97AB-4DB9-9278-BD4742765205}"/>
  </hyperlinks>
  <pageMargins left="0.7" right="0.7" top="0.75" bottom="0.75" header="0.3" footer="0.3"/>
  <pageSetup orientation="portrait" r:id="rId1"/>
  <headerFooter>
    <oddFooter>&amp;C_x000D_&amp;1#&amp;"Calibri"&amp;8&amp;K0000FF Datos elaborados por BCP para uso Interno</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I14"/>
  <sheetViews>
    <sheetView showGridLines="0" zoomScale="60" zoomScaleNormal="80" workbookViewId="0">
      <pane xSplit="2" topLeftCell="C1" activePane="topRight" state="frozen"/>
      <selection activeCell="S29" sqref="S29"/>
      <selection pane="topRight" activeCell="S29" sqref="S29"/>
    </sheetView>
  </sheetViews>
  <sheetFormatPr baseColWidth="10" defaultColWidth="11.44140625" defaultRowHeight="13.8"/>
  <cols>
    <col min="1" max="1" width="11.44140625" style="40"/>
    <col min="2" max="2" width="47" style="40" customWidth="1"/>
    <col min="3" max="4" width="13" style="40" bestFit="1" customWidth="1"/>
    <col min="5" max="5" width="12.44140625" style="40" bestFit="1" customWidth="1"/>
    <col min="6" max="6" width="9.77734375" style="40" bestFit="1" customWidth="1"/>
    <col min="7" max="7" width="9.21875" style="40" bestFit="1" customWidth="1"/>
    <col min="8" max="16384" width="11.44140625" style="40"/>
  </cols>
  <sheetData>
    <row r="1" spans="1:9" ht="14.4">
      <c r="A1" s="129" t="s">
        <v>37</v>
      </c>
    </row>
    <row r="2" spans="1:9" ht="14.4" thickBot="1"/>
    <row r="3" spans="1:9">
      <c r="B3" s="460" t="s">
        <v>699</v>
      </c>
      <c r="C3" s="1923" t="s">
        <v>41</v>
      </c>
      <c r="D3" s="1924"/>
      <c r="E3" s="1924"/>
      <c r="F3" s="1923" t="s">
        <v>42</v>
      </c>
      <c r="G3" s="1925"/>
      <c r="H3" s="127"/>
      <c r="I3" s="127"/>
    </row>
    <row r="4" spans="1:9" ht="14.4" thickBot="1">
      <c r="B4" s="1005" t="s">
        <v>61</v>
      </c>
      <c r="C4" s="114" t="s">
        <v>834</v>
      </c>
      <c r="D4" s="115" t="s">
        <v>806</v>
      </c>
      <c r="E4" s="108" t="s">
        <v>835</v>
      </c>
      <c r="F4" s="639" t="s">
        <v>44</v>
      </c>
      <c r="G4" s="640" t="s">
        <v>45</v>
      </c>
      <c r="H4" s="127"/>
      <c r="I4" s="127"/>
    </row>
    <row r="5" spans="1:9" ht="14.4">
      <c r="B5" s="504" t="s">
        <v>250</v>
      </c>
      <c r="C5" s="1006">
        <v>-28149</v>
      </c>
      <c r="D5" s="1007">
        <v>96280</v>
      </c>
      <c r="E5" s="1007">
        <v>135637</v>
      </c>
      <c r="F5" s="1008">
        <v>0.40877648525135024</v>
      </c>
      <c r="G5" s="1009">
        <v>-5.8185370705886532</v>
      </c>
      <c r="H5" s="127"/>
      <c r="I5" s="127"/>
    </row>
    <row r="6" spans="1:9" ht="14.4">
      <c r="B6" s="504" t="s">
        <v>700</v>
      </c>
      <c r="C6" s="1010">
        <v>24068</v>
      </c>
      <c r="D6" s="1011">
        <v>5588</v>
      </c>
      <c r="E6" s="1011">
        <v>9296</v>
      </c>
      <c r="F6" s="1012">
        <v>0.66356478167501787</v>
      </c>
      <c r="G6" s="1013">
        <v>-0.61376101047033405</v>
      </c>
      <c r="H6" s="127"/>
      <c r="I6" s="127"/>
    </row>
    <row r="7" spans="1:9" ht="14.4">
      <c r="B7" s="504" t="s">
        <v>866</v>
      </c>
      <c r="C7" s="1010">
        <v>18499</v>
      </c>
      <c r="D7" s="1011">
        <v>11756</v>
      </c>
      <c r="E7" s="1011">
        <v>27463</v>
      </c>
      <c r="F7" s="1012">
        <v>1.3360837019394354</v>
      </c>
      <c r="G7" s="1013">
        <v>0.48456673333693723</v>
      </c>
      <c r="H7" s="127"/>
      <c r="I7" s="127"/>
    </row>
    <row r="8" spans="1:9" ht="14.4">
      <c r="B8" s="504" t="s">
        <v>251</v>
      </c>
      <c r="C8" s="1010">
        <v>15959</v>
      </c>
      <c r="D8" s="1011">
        <v>8319</v>
      </c>
      <c r="E8" s="1011">
        <v>8557</v>
      </c>
      <c r="F8" s="1012">
        <v>2.8609207837480444E-2</v>
      </c>
      <c r="G8" s="1013">
        <v>-0.46381352215051064</v>
      </c>
      <c r="H8" s="127"/>
      <c r="I8" s="127"/>
    </row>
    <row r="9" spans="1:9" ht="15" thickBot="1">
      <c r="B9" s="504" t="s">
        <v>252</v>
      </c>
      <c r="C9" s="1010">
        <v>322001</v>
      </c>
      <c r="D9" s="1011">
        <v>132530</v>
      </c>
      <c r="E9" s="1011">
        <v>77203</v>
      </c>
      <c r="F9" s="1012">
        <v>-0.4174677431524938</v>
      </c>
      <c r="G9" s="1013">
        <v>-0.76023987503144397</v>
      </c>
      <c r="H9" s="127"/>
      <c r="I9" s="127"/>
    </row>
    <row r="10" spans="1:9" s="131" customFormat="1" ht="15" thickBot="1">
      <c r="B10" s="971" t="s">
        <v>253</v>
      </c>
      <c r="C10" s="1014">
        <v>352378</v>
      </c>
      <c r="D10" s="1015">
        <v>254473</v>
      </c>
      <c r="E10" s="1015">
        <v>258156</v>
      </c>
      <c r="F10" s="1016">
        <v>1.4473048221225859E-2</v>
      </c>
      <c r="G10" s="1017">
        <v>-0.26738899704294816</v>
      </c>
      <c r="H10" s="1371"/>
      <c r="I10" s="1371"/>
    </row>
    <row r="11" spans="1:9" ht="14.4">
      <c r="B11" s="1984"/>
      <c r="C11" s="1985"/>
      <c r="D11" s="1985"/>
      <c r="E11" s="1985"/>
      <c r="F11" s="1985"/>
      <c r="G11" s="1985"/>
      <c r="H11" s="127"/>
      <c r="I11" s="127"/>
    </row>
    <row r="12" spans="1:9" ht="39" customHeight="1">
      <c r="B12" s="1910"/>
      <c r="C12" s="1910"/>
      <c r="D12" s="1910"/>
      <c r="E12" s="1910"/>
      <c r="F12" s="1910"/>
      <c r="G12" s="1910"/>
    </row>
    <row r="13" spans="1:9">
      <c r="B13" s="1485"/>
      <c r="C13" s="1425"/>
      <c r="D13" s="1425"/>
      <c r="E13" s="1425"/>
      <c r="F13" s="1425"/>
      <c r="G13" s="1425"/>
    </row>
    <row r="14" spans="1:9" ht="14.4">
      <c r="B14" s="171"/>
    </row>
  </sheetData>
  <mergeCells count="4">
    <mergeCell ref="C3:E3"/>
    <mergeCell ref="F3:G3"/>
    <mergeCell ref="B11:G11"/>
    <mergeCell ref="B12:G12"/>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Y32"/>
  <sheetViews>
    <sheetView showGridLines="0" zoomScale="56" zoomScaleNormal="91" workbookViewId="0">
      <pane xSplit="3" topLeftCell="D1" activePane="topRight" state="frozen"/>
      <selection activeCell="S29" sqref="S29"/>
      <selection pane="topRight" activeCell="S29" sqref="S29"/>
    </sheetView>
  </sheetViews>
  <sheetFormatPr baseColWidth="10" defaultColWidth="11.44140625" defaultRowHeight="13.8"/>
  <cols>
    <col min="1" max="1" width="11.44140625" style="40"/>
    <col min="2" max="2" width="13.44140625" style="40" customWidth="1"/>
    <col min="3" max="3" width="28.109375" style="40" customWidth="1"/>
    <col min="4" max="6" width="10.21875" style="40" customWidth="1"/>
    <col min="7" max="8" width="9.109375" style="40" customWidth="1"/>
    <col min="9" max="9" width="11.5546875" style="40" customWidth="1"/>
    <col min="10" max="10" width="12.5546875" style="40" bestFit="1" customWidth="1"/>
    <col min="11" max="11" width="17.109375" style="40" bestFit="1" customWidth="1"/>
    <col min="12" max="12" width="11.5546875" style="40" customWidth="1"/>
    <col min="13" max="13" width="11.5546875" style="40" bestFit="1" customWidth="1"/>
    <col min="14" max="14" width="11.5546875" style="40" customWidth="1"/>
    <col min="15" max="15" width="13.77734375" style="40" customWidth="1"/>
    <col min="16" max="16" width="11.5546875" style="40" bestFit="1" customWidth="1"/>
    <col min="17" max="17" width="11.5546875" style="40" customWidth="1"/>
    <col min="18" max="18" width="11.5546875" style="40" bestFit="1" customWidth="1"/>
    <col min="19" max="19" width="11.5546875" style="40" customWidth="1"/>
    <col min="20" max="20" width="11.5546875" style="40" bestFit="1" customWidth="1"/>
    <col min="21" max="16384" width="11.44140625" style="40"/>
  </cols>
  <sheetData>
    <row r="1" spans="1:25" ht="14.4">
      <c r="B1" s="129" t="s">
        <v>37</v>
      </c>
    </row>
    <row r="2" spans="1:25" ht="14.4">
      <c r="C2"/>
      <c r="D2"/>
      <c r="E2"/>
      <c r="F2"/>
      <c r="G2"/>
      <c r="H2"/>
      <c r="I2"/>
      <c r="J2"/>
      <c r="K2"/>
      <c r="L2"/>
      <c r="M2"/>
      <c r="N2"/>
      <c r="O2"/>
    </row>
    <row r="3" spans="1:25" ht="15" customHeight="1" thickBot="1">
      <c r="A3" s="46"/>
      <c r="B3" s="46"/>
      <c r="C3" s="46"/>
      <c r="D3" s="46"/>
      <c r="E3" s="46"/>
      <c r="F3" s="46"/>
      <c r="G3" s="46"/>
      <c r="H3" s="46"/>
      <c r="I3" s="46"/>
      <c r="L3"/>
      <c r="M3"/>
      <c r="N3"/>
      <c r="O3"/>
      <c r="P3"/>
      <c r="Q3"/>
      <c r="R3"/>
      <c r="S3"/>
      <c r="T3"/>
      <c r="U3"/>
      <c r="V3"/>
      <c r="W3"/>
      <c r="X3"/>
      <c r="Y3"/>
    </row>
    <row r="4" spans="1:25" ht="14.7" customHeight="1">
      <c r="A4" s="46"/>
      <c r="B4" s="1989" t="s">
        <v>254</v>
      </c>
      <c r="C4" s="1990"/>
      <c r="D4" s="1991" t="s">
        <v>41</v>
      </c>
      <c r="E4" s="1991"/>
      <c r="F4" s="1992"/>
      <c r="G4" s="1993" t="s">
        <v>42</v>
      </c>
      <c r="H4" s="1992"/>
      <c r="I4" s="46"/>
      <c r="J4"/>
      <c r="K4"/>
      <c r="L4"/>
      <c r="M4"/>
      <c r="N4"/>
      <c r="O4"/>
      <c r="P4"/>
      <c r="Q4"/>
      <c r="R4"/>
      <c r="S4"/>
      <c r="T4"/>
      <c r="U4"/>
      <c r="V4"/>
      <c r="W4"/>
      <c r="X4"/>
      <c r="Y4"/>
    </row>
    <row r="5" spans="1:25" ht="15" thickBot="1">
      <c r="A5" s="46"/>
      <c r="B5" s="641" t="s">
        <v>196</v>
      </c>
      <c r="C5" s="642"/>
      <c r="D5" s="114" t="s">
        <v>834</v>
      </c>
      <c r="E5" s="115" t="s">
        <v>806</v>
      </c>
      <c r="F5" s="108" t="s">
        <v>835</v>
      </c>
      <c r="G5" s="643" t="s">
        <v>44</v>
      </c>
      <c r="H5" s="644" t="s">
        <v>45</v>
      </c>
      <c r="I5" s="46"/>
      <c r="L5"/>
      <c r="M5"/>
      <c r="N5"/>
      <c r="O5"/>
      <c r="P5"/>
      <c r="Q5"/>
      <c r="R5"/>
      <c r="S5"/>
      <c r="T5"/>
      <c r="U5"/>
      <c r="V5"/>
      <c r="W5"/>
      <c r="X5"/>
      <c r="Y5"/>
    </row>
    <row r="6" spans="1:25" ht="13.95" customHeight="1">
      <c r="A6" s="46"/>
      <c r="B6" s="1987" t="s">
        <v>137</v>
      </c>
      <c r="C6" s="44" t="s">
        <v>255</v>
      </c>
      <c r="D6" s="1018">
        <v>987.90771601816004</v>
      </c>
      <c r="E6" s="1019">
        <v>1262.7272795255501</v>
      </c>
      <c r="F6" s="1019">
        <v>1236.8141728089099</v>
      </c>
      <c r="G6" s="738">
        <v>-2.0521538685991381E-2</v>
      </c>
      <c r="H6" s="739">
        <v>0.25195314577963512</v>
      </c>
      <c r="I6" s="46"/>
      <c r="J6"/>
      <c r="K6"/>
      <c r="L6"/>
      <c r="M6"/>
      <c r="N6"/>
      <c r="O6"/>
      <c r="P6"/>
      <c r="Q6"/>
      <c r="R6"/>
      <c r="S6"/>
      <c r="T6"/>
      <c r="U6"/>
      <c r="V6"/>
      <c r="W6"/>
      <c r="X6"/>
      <c r="Y6"/>
    </row>
    <row r="7" spans="1:25" s="131" customFormat="1" ht="13.95" customHeight="1">
      <c r="A7" s="150"/>
      <c r="B7" s="1987"/>
      <c r="C7" s="44" t="s">
        <v>256</v>
      </c>
      <c r="D7" s="1020">
        <v>-571.80141040252306</v>
      </c>
      <c r="E7" s="1021">
        <v>-743.42741560099296</v>
      </c>
      <c r="F7" s="1021">
        <v>-890.96809019869909</v>
      </c>
      <c r="G7" s="342">
        <v>0.19846009375163143</v>
      </c>
      <c r="H7" s="343">
        <v>0.5581774965743731</v>
      </c>
      <c r="I7" s="46"/>
      <c r="J7" s="40"/>
      <c r="K7" s="40"/>
      <c r="L7"/>
      <c r="M7"/>
      <c r="N7"/>
      <c r="O7"/>
      <c r="P7"/>
      <c r="Q7"/>
      <c r="R7"/>
      <c r="S7"/>
      <c r="T7"/>
      <c r="U7"/>
      <c r="V7"/>
      <c r="W7"/>
      <c r="X7"/>
      <c r="Y7"/>
    </row>
    <row r="8" spans="1:25" ht="13.95" customHeight="1">
      <c r="A8" s="46"/>
      <c r="B8" s="1987"/>
      <c r="C8" s="44" t="s">
        <v>257</v>
      </c>
      <c r="D8" s="1020">
        <v>-86.971999999999994</v>
      </c>
      <c r="E8" s="1021">
        <v>-198.456835070572</v>
      </c>
      <c r="F8" s="1021">
        <v>-46.782788481996697</v>
      </c>
      <c r="G8" s="342">
        <v>-0.76426718452221332</v>
      </c>
      <c r="H8" s="343">
        <v>-0.46209367978203675</v>
      </c>
      <c r="I8" s="46"/>
      <c r="J8"/>
      <c r="K8"/>
      <c r="L8"/>
      <c r="M8"/>
      <c r="N8"/>
      <c r="O8"/>
      <c r="P8"/>
      <c r="Q8"/>
      <c r="R8"/>
      <c r="S8"/>
      <c r="T8"/>
      <c r="U8"/>
      <c r="V8"/>
      <c r="W8"/>
      <c r="X8"/>
      <c r="Y8"/>
    </row>
    <row r="9" spans="1:25" ht="13.95" customHeight="1" thickBot="1">
      <c r="A9" s="46"/>
      <c r="B9" s="1988"/>
      <c r="C9" s="624" t="s">
        <v>258</v>
      </c>
      <c r="D9" s="1022">
        <v>329.134305615637</v>
      </c>
      <c r="E9" s="1023">
        <v>320.84302885398512</v>
      </c>
      <c r="F9" s="1023">
        <v>299.0632941282143</v>
      </c>
      <c r="G9" s="676">
        <v>-6.7882836050904949E-2</v>
      </c>
      <c r="H9" s="677">
        <v>-9.1363953785296492E-2</v>
      </c>
      <c r="I9" s="46"/>
      <c r="L9"/>
      <c r="M9"/>
      <c r="N9"/>
      <c r="O9"/>
      <c r="P9"/>
      <c r="Q9"/>
      <c r="R9"/>
      <c r="S9"/>
      <c r="T9"/>
      <c r="U9"/>
      <c r="V9"/>
      <c r="W9"/>
      <c r="X9"/>
      <c r="Y9"/>
    </row>
    <row r="10" spans="1:25" ht="13.95" customHeight="1">
      <c r="A10" s="46"/>
      <c r="B10" s="1986" t="s">
        <v>259</v>
      </c>
      <c r="C10" s="645" t="s">
        <v>255</v>
      </c>
      <c r="D10" s="1020">
        <v>490.04101778251021</v>
      </c>
      <c r="E10" s="1021">
        <v>510.31509397511559</v>
      </c>
      <c r="F10" s="1021">
        <v>463.18051703610297</v>
      </c>
      <c r="G10" s="342">
        <v>-9.2363673925174972E-2</v>
      </c>
      <c r="H10" s="343">
        <v>-5.481276009905045E-2</v>
      </c>
      <c r="I10" s="46"/>
      <c r="J10"/>
      <c r="K10"/>
      <c r="L10"/>
      <c r="M10"/>
      <c r="N10"/>
      <c r="O10"/>
      <c r="P10"/>
      <c r="Q10"/>
      <c r="R10"/>
      <c r="S10"/>
      <c r="T10"/>
      <c r="U10"/>
      <c r="V10"/>
      <c r="W10"/>
      <c r="X10"/>
      <c r="Y10"/>
    </row>
    <row r="11" spans="1:25" ht="13.95" customHeight="1">
      <c r="A11" s="46"/>
      <c r="B11" s="1987"/>
      <c r="C11" s="272" t="s">
        <v>256</v>
      </c>
      <c r="D11" s="1020">
        <v>-325.31433024323309</v>
      </c>
      <c r="E11" s="1021">
        <v>-248.53862841561957</v>
      </c>
      <c r="F11" s="1021">
        <v>-358.21792466937796</v>
      </c>
      <c r="G11" s="342">
        <v>0.44129677930927835</v>
      </c>
      <c r="H11" s="343">
        <v>0.10114400555777325</v>
      </c>
      <c r="I11" s="46"/>
      <c r="L11"/>
      <c r="M11"/>
      <c r="N11"/>
      <c r="O11"/>
      <c r="P11"/>
      <c r="Q11"/>
      <c r="R11"/>
      <c r="S11"/>
      <c r="T11"/>
      <c r="U11"/>
      <c r="V11"/>
      <c r="W11"/>
      <c r="X11"/>
      <c r="Y11"/>
    </row>
    <row r="12" spans="1:25" ht="13.95" customHeight="1">
      <c r="A12" s="46"/>
      <c r="B12" s="1987"/>
      <c r="C12" s="272" t="s">
        <v>257</v>
      </c>
      <c r="D12" s="1020">
        <v>-72.392674582532791</v>
      </c>
      <c r="E12" s="1021">
        <v>-159.67933865924783</v>
      </c>
      <c r="F12" s="1021">
        <v>-25.292434491748061</v>
      </c>
      <c r="G12" s="342">
        <v>-0.8416048393980291</v>
      </c>
      <c r="H12" s="343">
        <v>-0.65062163212504487</v>
      </c>
      <c r="I12" s="46"/>
      <c r="J12"/>
      <c r="K12"/>
      <c r="L12"/>
      <c r="M12"/>
      <c r="N12"/>
      <c r="O12"/>
      <c r="P12"/>
      <c r="Q12"/>
      <c r="R12"/>
      <c r="S12"/>
      <c r="T12"/>
      <c r="U12"/>
      <c r="V12"/>
      <c r="W12"/>
      <c r="X12"/>
      <c r="Y12"/>
    </row>
    <row r="13" spans="1:25" ht="13.95" customHeight="1" thickBot="1">
      <c r="A13" s="46"/>
      <c r="B13" s="1988"/>
      <c r="C13" s="147" t="s">
        <v>258</v>
      </c>
      <c r="D13" s="1022">
        <v>92.334012956744331</v>
      </c>
      <c r="E13" s="1023">
        <v>102.09712690024817</v>
      </c>
      <c r="F13" s="1023">
        <v>79.670157874976908</v>
      </c>
      <c r="G13" s="676">
        <v>-0.21966307677965369</v>
      </c>
      <c r="H13" s="677">
        <v>-0.1371526556275644</v>
      </c>
      <c r="I13" s="46"/>
      <c r="L13"/>
      <c r="M13"/>
      <c r="N13"/>
      <c r="O13"/>
      <c r="P13"/>
      <c r="Q13"/>
      <c r="R13"/>
      <c r="S13"/>
      <c r="T13"/>
      <c r="U13"/>
      <c r="V13"/>
      <c r="W13"/>
      <c r="X13"/>
      <c r="Y13"/>
    </row>
    <row r="14" spans="1:25" ht="13.95" customHeight="1">
      <c r="A14" s="46"/>
      <c r="B14" s="1986" t="s">
        <v>260</v>
      </c>
      <c r="C14" s="645" t="s">
        <v>255</v>
      </c>
      <c r="D14" s="1020">
        <v>332.86941796671846</v>
      </c>
      <c r="E14" s="1021">
        <v>334.49205591186762</v>
      </c>
      <c r="F14" s="1021">
        <v>332.01301135292925</v>
      </c>
      <c r="G14" s="342">
        <v>-7.4113705097724747E-3</v>
      </c>
      <c r="H14" s="343">
        <v>-2.5728005264660236E-3</v>
      </c>
      <c r="I14" s="46"/>
      <c r="J14"/>
      <c r="K14"/>
      <c r="L14"/>
      <c r="M14"/>
      <c r="N14"/>
      <c r="O14"/>
      <c r="P14"/>
      <c r="Q14"/>
      <c r="R14"/>
      <c r="S14"/>
      <c r="T14"/>
      <c r="U14"/>
      <c r="V14"/>
      <c r="W14"/>
      <c r="X14"/>
      <c r="Y14"/>
    </row>
    <row r="15" spans="1:25" ht="13.95" customHeight="1">
      <c r="A15" s="46"/>
      <c r="B15" s="1987"/>
      <c r="C15" s="272" t="s">
        <v>256</v>
      </c>
      <c r="D15" s="1020">
        <v>-112.30987997003487</v>
      </c>
      <c r="E15" s="1021">
        <v>-131.1543984734723</v>
      </c>
      <c r="F15" s="1021">
        <v>-112.49954538224355</v>
      </c>
      <c r="G15" s="342">
        <v>-0.14223581754295445</v>
      </c>
      <c r="H15" s="343">
        <v>1.6887687197180146E-3</v>
      </c>
      <c r="I15" s="46"/>
      <c r="L15"/>
      <c r="M15"/>
      <c r="N15"/>
      <c r="O15"/>
      <c r="P15"/>
      <c r="Q15"/>
      <c r="R15"/>
      <c r="S15"/>
      <c r="T15"/>
      <c r="U15"/>
      <c r="V15"/>
      <c r="W15"/>
      <c r="X15"/>
      <c r="Y15"/>
    </row>
    <row r="16" spans="1:25" ht="13.95" customHeight="1">
      <c r="A16" s="46"/>
      <c r="B16" s="1987"/>
      <c r="C16" s="272" t="s">
        <v>257</v>
      </c>
      <c r="D16" s="1020">
        <v>-13.318350632713789</v>
      </c>
      <c r="E16" s="1021">
        <v>-10.629937481119839</v>
      </c>
      <c r="F16" s="1021">
        <v>-17.440011253558271</v>
      </c>
      <c r="G16" s="342">
        <v>0.64065040688470787</v>
      </c>
      <c r="H16" s="343">
        <v>0.30947230137645354</v>
      </c>
      <c r="I16" s="46"/>
      <c r="J16"/>
      <c r="K16"/>
      <c r="L16"/>
      <c r="M16"/>
      <c r="N16"/>
      <c r="O16"/>
      <c r="P16"/>
      <c r="Q16"/>
      <c r="R16"/>
      <c r="S16"/>
      <c r="T16"/>
      <c r="U16"/>
      <c r="V16"/>
      <c r="W16"/>
      <c r="X16"/>
      <c r="Y16"/>
    </row>
    <row r="17" spans="1:25" ht="13.95" customHeight="1" thickBot="1">
      <c r="A17" s="46"/>
      <c r="B17" s="1988"/>
      <c r="C17" s="147" t="s">
        <v>258</v>
      </c>
      <c r="D17" s="1022">
        <v>207.24118736396977</v>
      </c>
      <c r="E17" s="1023">
        <v>192.70771995727549</v>
      </c>
      <c r="F17" s="1023">
        <v>202.07345471712739</v>
      </c>
      <c r="G17" s="676">
        <v>4.8600724257068295E-2</v>
      </c>
      <c r="H17" s="677">
        <v>-2.4935837863959365E-2</v>
      </c>
      <c r="I17" s="46"/>
      <c r="L17"/>
      <c r="M17"/>
      <c r="N17"/>
      <c r="O17"/>
      <c r="P17"/>
      <c r="Q17"/>
      <c r="R17"/>
      <c r="S17"/>
      <c r="T17"/>
      <c r="U17"/>
      <c r="V17"/>
      <c r="W17"/>
      <c r="X17"/>
      <c r="Y17"/>
    </row>
    <row r="18" spans="1:25" ht="13.95" customHeight="1">
      <c r="A18" s="46"/>
      <c r="B18" s="1987" t="s">
        <v>261</v>
      </c>
      <c r="C18" s="272" t="s">
        <v>255</v>
      </c>
      <c r="D18" s="1020">
        <v>22.8623783432271</v>
      </c>
      <c r="E18" s="1021">
        <v>18.225160671118001</v>
      </c>
      <c r="F18" s="1021">
        <v>18.697777000509099</v>
      </c>
      <c r="G18" s="342">
        <v>2.5932080266379609E-2</v>
      </c>
      <c r="H18" s="343">
        <v>-0.1821595846327051</v>
      </c>
      <c r="I18" s="46"/>
      <c r="J18"/>
      <c r="K18"/>
      <c r="L18"/>
      <c r="M18"/>
      <c r="N18"/>
      <c r="O18"/>
      <c r="P18"/>
      <c r="Q18"/>
      <c r="R18"/>
      <c r="S18"/>
      <c r="T18"/>
      <c r="U18"/>
      <c r="V18"/>
      <c r="W18"/>
      <c r="X18"/>
      <c r="Y18"/>
    </row>
    <row r="19" spans="1:25" ht="13.95" customHeight="1">
      <c r="A19" s="46"/>
      <c r="B19" s="1987"/>
      <c r="C19" s="272" t="s">
        <v>256</v>
      </c>
      <c r="D19" s="1020">
        <v>-5.8350738425231006</v>
      </c>
      <c r="E19" s="1021">
        <v>-3.6492440309936001</v>
      </c>
      <c r="F19" s="1021">
        <v>-3.9387519966986</v>
      </c>
      <c r="G19" s="342">
        <v>7.933368205747926E-2</v>
      </c>
      <c r="H19" s="343">
        <v>-0.32498677771737094</v>
      </c>
      <c r="I19" s="46"/>
      <c r="L19"/>
      <c r="M19"/>
      <c r="N19"/>
      <c r="O19"/>
      <c r="P19"/>
      <c r="Q19"/>
      <c r="R19"/>
      <c r="S19"/>
      <c r="T19"/>
      <c r="U19"/>
      <c r="V19"/>
      <c r="W19"/>
      <c r="X19"/>
      <c r="Y19"/>
    </row>
    <row r="20" spans="1:25" ht="13.95" customHeight="1">
      <c r="A20" s="46"/>
      <c r="B20" s="1987"/>
      <c r="C20" s="272" t="s">
        <v>257</v>
      </c>
      <c r="D20" s="1020">
        <v>-8.3267852640300006</v>
      </c>
      <c r="E20" s="1021">
        <v>-4.0275128597550998</v>
      </c>
      <c r="F20" s="1021">
        <v>-3.8654848490579004</v>
      </c>
      <c r="G20" s="342">
        <v>-4.0230290091997856E-2</v>
      </c>
      <c r="H20" s="343">
        <v>-0.53577704642438673</v>
      </c>
      <c r="I20" s="46"/>
      <c r="J20"/>
      <c r="K20"/>
      <c r="L20"/>
      <c r="M20"/>
      <c r="N20"/>
      <c r="O20"/>
      <c r="P20"/>
      <c r="Q20"/>
      <c r="R20"/>
      <c r="S20"/>
      <c r="T20"/>
      <c r="U20"/>
      <c r="V20"/>
      <c r="W20"/>
      <c r="X20"/>
      <c r="Y20"/>
    </row>
    <row r="21" spans="1:25" ht="13.95" customHeight="1" thickBot="1">
      <c r="A21" s="46"/>
      <c r="B21" s="1988"/>
      <c r="C21" s="147" t="s">
        <v>258</v>
      </c>
      <c r="D21" s="1022">
        <v>8.7005192366740012</v>
      </c>
      <c r="E21" s="1023">
        <v>10.548403780369298</v>
      </c>
      <c r="F21" s="1023">
        <v>10.8935401547526</v>
      </c>
      <c r="G21" s="676">
        <v>3.2719298727036161E-2</v>
      </c>
      <c r="H21" s="677">
        <v>0.25205632657355492</v>
      </c>
      <c r="I21" s="46"/>
      <c r="L21"/>
      <c r="M21"/>
      <c r="N21"/>
      <c r="O21"/>
      <c r="P21"/>
      <c r="Q21"/>
      <c r="R21"/>
      <c r="S21"/>
      <c r="T21"/>
      <c r="U21"/>
      <c r="V21"/>
      <c r="W21"/>
      <c r="X21"/>
      <c r="Y21"/>
    </row>
    <row r="22" spans="1:25" ht="13.95" customHeight="1">
      <c r="A22" s="46"/>
      <c r="B22" s="1987" t="s">
        <v>670</v>
      </c>
      <c r="C22" s="272" t="s">
        <v>255</v>
      </c>
      <c r="D22" s="1020">
        <v>130.12666601000001</v>
      </c>
      <c r="E22" s="1021">
        <v>406.57101374000001</v>
      </c>
      <c r="F22" s="1021">
        <v>415.20151234999997</v>
      </c>
      <c r="G22" s="342">
        <v>2.122753053792259E-2</v>
      </c>
      <c r="H22" s="343" t="s">
        <v>892</v>
      </c>
      <c r="I22" s="46"/>
      <c r="J22"/>
      <c r="K22"/>
      <c r="L22"/>
      <c r="M22"/>
      <c r="N22"/>
      <c r="O22"/>
      <c r="P22"/>
      <c r="Q22"/>
      <c r="R22"/>
      <c r="S22"/>
      <c r="T22"/>
      <c r="U22"/>
      <c r="V22"/>
      <c r="W22"/>
      <c r="X22"/>
      <c r="Y22"/>
    </row>
    <row r="23" spans="1:25" ht="13.95" customHeight="1">
      <c r="A23" s="46"/>
      <c r="B23" s="1987"/>
      <c r="C23" s="272" t="s">
        <v>256</v>
      </c>
      <c r="D23" s="1020">
        <v>-122.89278873000001</v>
      </c>
      <c r="E23" s="1021">
        <v>-374.14537975999997</v>
      </c>
      <c r="F23" s="1021">
        <v>-409.49077745</v>
      </c>
      <c r="G23" s="342">
        <v>9.4469689062237627E-2</v>
      </c>
      <c r="H23" s="343" t="s">
        <v>892</v>
      </c>
      <c r="I23" s="46"/>
      <c r="L23"/>
      <c r="M23"/>
      <c r="N23"/>
      <c r="O23"/>
      <c r="P23"/>
      <c r="Q23"/>
      <c r="R23"/>
      <c r="S23"/>
      <c r="T23"/>
      <c r="U23"/>
      <c r="V23"/>
      <c r="W23"/>
      <c r="X23"/>
      <c r="Y23"/>
    </row>
    <row r="24" spans="1:25" ht="13.95" customHeight="1">
      <c r="A24" s="46"/>
      <c r="B24" s="1987"/>
      <c r="C24" s="272" t="s">
        <v>257</v>
      </c>
      <c r="D24" s="1020">
        <v>-0.42628727</v>
      </c>
      <c r="E24" s="1021">
        <v>0</v>
      </c>
      <c r="F24" s="1021">
        <v>0</v>
      </c>
      <c r="G24" s="342">
        <v>0</v>
      </c>
      <c r="H24" s="343" t="s">
        <v>892</v>
      </c>
      <c r="I24" s="46"/>
      <c r="J24"/>
      <c r="K24"/>
      <c r="L24"/>
      <c r="M24"/>
      <c r="N24"/>
      <c r="O24"/>
      <c r="P24"/>
      <c r="Q24"/>
      <c r="R24"/>
      <c r="S24"/>
      <c r="T24"/>
      <c r="U24"/>
      <c r="V24"/>
      <c r="W24"/>
      <c r="X24"/>
      <c r="Y24"/>
    </row>
    <row r="25" spans="1:25" ht="13.95" customHeight="1" thickBot="1">
      <c r="A25" s="46"/>
      <c r="B25" s="1988"/>
      <c r="C25" s="147" t="s">
        <v>258</v>
      </c>
      <c r="D25" s="1022">
        <v>6.8075900100000011</v>
      </c>
      <c r="E25" s="1023">
        <v>32.425633980000043</v>
      </c>
      <c r="F25" s="1023">
        <v>5.7107348999999816</v>
      </c>
      <c r="G25" s="676">
        <v>-0.82388208959854625</v>
      </c>
      <c r="H25" s="677" t="s">
        <v>892</v>
      </c>
      <c r="I25" s="46"/>
      <c r="L25"/>
      <c r="M25"/>
      <c r="N25"/>
      <c r="O25"/>
      <c r="P25"/>
      <c r="Q25"/>
      <c r="R25"/>
      <c r="S25"/>
      <c r="T25"/>
      <c r="U25"/>
      <c r="V25"/>
      <c r="W25"/>
      <c r="X25"/>
      <c r="Y25"/>
    </row>
    <row r="26" spans="1:25" ht="14.4">
      <c r="A26" s="46"/>
      <c r="B26" s="46"/>
      <c r="C26" s="46"/>
      <c r="D26" s="46"/>
      <c r="E26" s="46"/>
      <c r="F26" s="46"/>
      <c r="G26" s="46"/>
      <c r="H26" s="46"/>
      <c r="I26"/>
      <c r="J26"/>
      <c r="K26"/>
      <c r="L26"/>
      <c r="M26"/>
      <c r="N26"/>
      <c r="O26"/>
      <c r="P26"/>
      <c r="Q26"/>
      <c r="R26"/>
      <c r="S26"/>
      <c r="T26"/>
      <c r="U26"/>
      <c r="V26"/>
      <c r="W26"/>
      <c r="X26"/>
      <c r="Y26"/>
    </row>
    <row r="27" spans="1:25" ht="14.4">
      <c r="A27" s="46"/>
      <c r="B27" s="46"/>
      <c r="C27" s="46"/>
      <c r="D27" s="46"/>
      <c r="E27" s="46"/>
      <c r="F27" s="46"/>
      <c r="G27" s="46"/>
      <c r="H27" s="46"/>
      <c r="L27"/>
      <c r="M27"/>
      <c r="N27"/>
      <c r="O27"/>
      <c r="P27"/>
      <c r="Q27"/>
      <c r="R27"/>
      <c r="S27"/>
      <c r="T27"/>
      <c r="U27"/>
      <c r="V27"/>
      <c r="W27"/>
      <c r="X27"/>
      <c r="Y27"/>
    </row>
    <row r="28" spans="1:25" ht="14.4">
      <c r="A28" s="46"/>
      <c r="B28" s="46"/>
      <c r="C28" s="46"/>
      <c r="D28" s="46"/>
      <c r="E28" s="46"/>
      <c r="F28" s="46"/>
      <c r="G28" s="46"/>
      <c r="H28" s="46"/>
      <c r="I28"/>
      <c r="J28"/>
      <c r="K28"/>
      <c r="L28"/>
      <c r="M28"/>
      <c r="N28"/>
      <c r="O28"/>
      <c r="P28"/>
      <c r="Q28"/>
      <c r="R28"/>
      <c r="S28"/>
      <c r="T28"/>
      <c r="U28"/>
      <c r="V28"/>
      <c r="W28"/>
      <c r="X28"/>
      <c r="Y28"/>
    </row>
    <row r="29" spans="1:25" ht="14.4">
      <c r="A29" s="46"/>
      <c r="B29" s="46"/>
      <c r="C29" s="46"/>
      <c r="D29" s="46"/>
      <c r="E29" s="46"/>
      <c r="F29" s="46"/>
      <c r="G29" s="46"/>
      <c r="H29" s="46"/>
      <c r="L29"/>
      <c r="M29"/>
      <c r="N29"/>
      <c r="O29"/>
      <c r="P29"/>
      <c r="Q29"/>
      <c r="R29"/>
      <c r="S29"/>
      <c r="T29"/>
      <c r="U29"/>
      <c r="V29"/>
      <c r="W29"/>
      <c r="X29"/>
      <c r="Y29"/>
    </row>
    <row r="30" spans="1:25" ht="14.4">
      <c r="B30"/>
      <c r="C30"/>
      <c r="D30"/>
      <c r="E30"/>
      <c r="F30"/>
      <c r="G30"/>
      <c r="H30"/>
      <c r="I30"/>
      <c r="J30"/>
      <c r="K30"/>
      <c r="L30"/>
      <c r="M30"/>
      <c r="N30"/>
      <c r="O30"/>
      <c r="P30"/>
      <c r="Q30"/>
      <c r="R30"/>
      <c r="S30"/>
      <c r="T30"/>
      <c r="U30"/>
      <c r="V30"/>
      <c r="W30"/>
      <c r="X30"/>
      <c r="Y30"/>
    </row>
    <row r="31" spans="1:25" ht="14.4">
      <c r="B31"/>
      <c r="C31"/>
      <c r="D31"/>
      <c r="E31"/>
      <c r="F31"/>
      <c r="G31"/>
      <c r="H31"/>
      <c r="I31"/>
      <c r="J31"/>
      <c r="K31"/>
      <c r="L31"/>
      <c r="M31"/>
      <c r="N31"/>
      <c r="O31"/>
      <c r="P31"/>
      <c r="Q31"/>
      <c r="R31"/>
      <c r="S31"/>
      <c r="T31"/>
      <c r="U31"/>
      <c r="V31"/>
      <c r="W31"/>
      <c r="X31"/>
      <c r="Y31"/>
    </row>
    <row r="32" spans="1:25" ht="14.4">
      <c r="B32"/>
      <c r="C32"/>
      <c r="D32"/>
      <c r="E32"/>
      <c r="F32"/>
      <c r="G32"/>
      <c r="H32"/>
      <c r="I32"/>
      <c r="J32"/>
      <c r="K32"/>
      <c r="L32"/>
      <c r="M32"/>
      <c r="N32"/>
      <c r="O32"/>
      <c r="P32"/>
      <c r="Q32"/>
      <c r="R32"/>
      <c r="S32"/>
      <c r="T32"/>
      <c r="U32"/>
      <c r="V32"/>
      <c r="W32"/>
      <c r="X32"/>
      <c r="Y32"/>
    </row>
  </sheetData>
  <mergeCells count="8">
    <mergeCell ref="G4:H4"/>
    <mergeCell ref="B6:B9"/>
    <mergeCell ref="B10:B13"/>
    <mergeCell ref="B14:B17"/>
    <mergeCell ref="B22:B25"/>
    <mergeCell ref="B18:B21"/>
    <mergeCell ref="B4:C4"/>
    <mergeCell ref="D4:F4"/>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G40"/>
  <sheetViews>
    <sheetView showGridLines="0" topLeftCell="A23" zoomScale="60" zoomScaleNormal="70" workbookViewId="0">
      <pane xSplit="2" topLeftCell="C1" activePane="topRight" state="frozen"/>
      <selection activeCell="S29" sqref="S29"/>
      <selection pane="topRight" activeCell="S29" sqref="S29"/>
    </sheetView>
  </sheetViews>
  <sheetFormatPr baseColWidth="10" defaultColWidth="11.44140625" defaultRowHeight="14.4"/>
  <cols>
    <col min="2" max="2" width="61.44140625" style="40" customWidth="1"/>
    <col min="3" max="3" width="13.77734375" style="40" customWidth="1"/>
    <col min="4" max="4" width="13.77734375" style="40" bestFit="1" customWidth="1"/>
    <col min="5" max="5" width="14.21875" style="40" bestFit="1" customWidth="1"/>
    <col min="6" max="6" width="11.44140625" style="40"/>
    <col min="7" max="7" width="11.44140625" style="40" customWidth="1"/>
  </cols>
  <sheetData>
    <row r="1" spans="1:7">
      <c r="A1" s="129" t="s">
        <v>37</v>
      </c>
    </row>
    <row r="2" spans="1:7" ht="15" thickBot="1"/>
    <row r="3" spans="1:7">
      <c r="B3" s="646" t="s">
        <v>262</v>
      </c>
      <c r="C3" s="1923" t="s">
        <v>41</v>
      </c>
      <c r="D3" s="1924"/>
      <c r="E3" s="1925"/>
      <c r="F3" s="1923" t="s">
        <v>42</v>
      </c>
      <c r="G3" s="1925"/>
    </row>
    <row r="4" spans="1:7" ht="15" thickBot="1">
      <c r="B4" s="51" t="s">
        <v>141</v>
      </c>
      <c r="C4" s="1067" t="s">
        <v>834</v>
      </c>
      <c r="D4" s="647" t="s">
        <v>806</v>
      </c>
      <c r="E4" s="648" t="s">
        <v>835</v>
      </c>
      <c r="F4" s="649" t="s">
        <v>44</v>
      </c>
      <c r="G4" s="650" t="s">
        <v>45</v>
      </c>
    </row>
    <row r="5" spans="1:7">
      <c r="B5" s="52" t="s">
        <v>263</v>
      </c>
      <c r="C5" s="1010">
        <v>1361690</v>
      </c>
      <c r="D5" s="1011">
        <v>1428178</v>
      </c>
      <c r="E5" s="1011">
        <v>1459421</v>
      </c>
      <c r="F5" s="342">
        <v>2.1876124684738096E-2</v>
      </c>
      <c r="G5" s="343">
        <v>7.177184234297096E-2</v>
      </c>
    </row>
    <row r="6" spans="1:7">
      <c r="B6" s="52" t="s">
        <v>481</v>
      </c>
      <c r="C6" s="1010">
        <v>869834</v>
      </c>
      <c r="D6" s="1011">
        <v>1186497</v>
      </c>
      <c r="E6" s="1011">
        <v>1061666</v>
      </c>
      <c r="F6" s="342">
        <v>-0.10520970554497822</v>
      </c>
      <c r="G6" s="343">
        <v>0.22053863150900055</v>
      </c>
    </row>
    <row r="7" spans="1:7">
      <c r="B7" s="52" t="s">
        <v>264</v>
      </c>
      <c r="C7" s="1010">
        <v>203766</v>
      </c>
      <c r="D7" s="1011">
        <v>256914</v>
      </c>
      <c r="E7" s="1011">
        <v>241368</v>
      </c>
      <c r="F7" s="342">
        <v>-6.0510521030383679E-2</v>
      </c>
      <c r="G7" s="343">
        <v>0.18453520214363528</v>
      </c>
    </row>
    <row r="8" spans="1:7" ht="15" thickBot="1">
      <c r="B8" s="52" t="s">
        <v>265</v>
      </c>
      <c r="C8" s="1010">
        <v>6799</v>
      </c>
      <c r="D8" s="1011">
        <v>120</v>
      </c>
      <c r="E8" s="1011">
        <v>173</v>
      </c>
      <c r="F8" s="342">
        <v>0.44166666666666665</v>
      </c>
      <c r="G8" s="343">
        <v>-0.97455508162965143</v>
      </c>
    </row>
    <row r="9" spans="1:7" ht="15.6" thickBot="1">
      <c r="B9" s="519" t="s">
        <v>787</v>
      </c>
      <c r="C9" s="1014">
        <v>2442089</v>
      </c>
      <c r="D9" s="1015">
        <v>2871709</v>
      </c>
      <c r="E9" s="1015">
        <v>2762628</v>
      </c>
      <c r="F9" s="1024">
        <v>-3.7984698310309262E-2</v>
      </c>
      <c r="G9" s="794">
        <v>0.13125606806303947</v>
      </c>
    </row>
    <row r="10" spans="1:7">
      <c r="B10" s="1998"/>
      <c r="C10" s="1999"/>
      <c r="D10" s="1999"/>
      <c r="E10" s="1999"/>
      <c r="F10" s="1998"/>
      <c r="G10" s="1998"/>
    </row>
    <row r="11" spans="1:7">
      <c r="B11" s="1485" t="s">
        <v>788</v>
      </c>
      <c r="C11" s="46"/>
      <c r="D11" s="46"/>
      <c r="E11" s="46"/>
      <c r="F11" s="46"/>
      <c r="G11" s="46"/>
    </row>
    <row r="12" spans="1:7" ht="15" thickBot="1">
      <c r="B12" s="46"/>
      <c r="C12" s="46"/>
      <c r="D12" s="46"/>
      <c r="E12" s="46"/>
      <c r="F12" s="46"/>
      <c r="G12" s="46"/>
    </row>
    <row r="13" spans="1:7">
      <c r="B13" s="520" t="s">
        <v>481</v>
      </c>
      <c r="C13" s="2000" t="s">
        <v>41</v>
      </c>
      <c r="D13" s="2001"/>
      <c r="E13" s="2001"/>
      <c r="F13" s="2000" t="s">
        <v>42</v>
      </c>
      <c r="G13" s="2002"/>
    </row>
    <row r="14" spans="1:7" ht="15" thickBot="1">
      <c r="B14" s="651" t="s">
        <v>141</v>
      </c>
      <c r="C14" s="114" t="s">
        <v>834</v>
      </c>
      <c r="D14" s="115" t="s">
        <v>806</v>
      </c>
      <c r="E14" s="1808" t="s">
        <v>835</v>
      </c>
      <c r="F14" s="652" t="s">
        <v>44</v>
      </c>
      <c r="G14" s="653" t="s">
        <v>45</v>
      </c>
    </row>
    <row r="15" spans="1:7">
      <c r="B15" s="521" t="s">
        <v>266</v>
      </c>
      <c r="C15" s="1025">
        <v>302029</v>
      </c>
      <c r="D15" s="522">
        <v>422856</v>
      </c>
      <c r="E15" s="522">
        <v>392131</v>
      </c>
      <c r="F15" s="1026">
        <v>-7.2660669353160401E-2</v>
      </c>
      <c r="G15" s="1027">
        <v>0.29832234652963785</v>
      </c>
    </row>
    <row r="16" spans="1:7">
      <c r="B16" s="53" t="s">
        <v>267</v>
      </c>
      <c r="C16" s="1028">
        <v>85390</v>
      </c>
      <c r="D16" s="318">
        <v>183504</v>
      </c>
      <c r="E16" s="318">
        <v>122989</v>
      </c>
      <c r="F16" s="1029">
        <v>-0.32977482779666933</v>
      </c>
      <c r="G16" s="1030">
        <v>0.44032088066518327</v>
      </c>
    </row>
    <row r="17" spans="2:7">
      <c r="B17" s="53" t="s">
        <v>268</v>
      </c>
      <c r="C17" s="1028">
        <v>83347</v>
      </c>
      <c r="D17" s="318">
        <v>93975</v>
      </c>
      <c r="E17" s="318">
        <v>110168</v>
      </c>
      <c r="F17" s="1029">
        <v>0.17231178504921529</v>
      </c>
      <c r="G17" s="1030">
        <v>0.32179922492711199</v>
      </c>
    </row>
    <row r="18" spans="2:7">
      <c r="B18" s="53" t="s">
        <v>269</v>
      </c>
      <c r="C18" s="1028">
        <v>71072</v>
      </c>
      <c r="D18" s="318">
        <v>165592</v>
      </c>
      <c r="E18" s="318">
        <v>87825</v>
      </c>
      <c r="F18" s="1029">
        <v>-0.46963017537079088</v>
      </c>
      <c r="G18" s="1030">
        <v>0.23571870778928417</v>
      </c>
    </row>
    <row r="19" spans="2:7">
      <c r="B19" s="53" t="s">
        <v>270</v>
      </c>
      <c r="C19" s="1028">
        <v>52810</v>
      </c>
      <c r="D19" s="318">
        <v>74704</v>
      </c>
      <c r="E19" s="318">
        <v>48515</v>
      </c>
      <c r="F19" s="1029">
        <v>-0.35057025058899127</v>
      </c>
      <c r="G19" s="1030">
        <v>-8.1329293694376026E-2</v>
      </c>
    </row>
    <row r="20" spans="2:7">
      <c r="B20" s="53" t="s">
        <v>271</v>
      </c>
      <c r="C20" s="1028">
        <v>31635</v>
      </c>
      <c r="D20" s="318">
        <v>57177</v>
      </c>
      <c r="E20" s="318">
        <v>28381</v>
      </c>
      <c r="F20" s="1029">
        <v>-0.50362908162372988</v>
      </c>
      <c r="G20" s="1030">
        <v>-0.10286075549233442</v>
      </c>
    </row>
    <row r="21" spans="2:7">
      <c r="B21" s="53" t="s">
        <v>272</v>
      </c>
      <c r="C21" s="1028">
        <v>26102</v>
      </c>
      <c r="D21" s="318">
        <v>26734</v>
      </c>
      <c r="E21" s="318">
        <v>24074</v>
      </c>
      <c r="F21" s="1029">
        <v>-9.9498765616817586E-2</v>
      </c>
      <c r="G21" s="1030">
        <v>-7.7695195770439041E-2</v>
      </c>
    </row>
    <row r="22" spans="2:7">
      <c r="B22" s="53" t="s">
        <v>273</v>
      </c>
      <c r="C22" s="1028">
        <v>21436</v>
      </c>
      <c r="D22" s="318">
        <v>37126</v>
      </c>
      <c r="E22" s="318">
        <v>23428</v>
      </c>
      <c r="F22" s="1029">
        <v>-0.36895975865969943</v>
      </c>
      <c r="G22" s="1030">
        <v>9.2927785034521371E-2</v>
      </c>
    </row>
    <row r="23" spans="2:7">
      <c r="B23" s="53" t="s">
        <v>274</v>
      </c>
      <c r="C23" s="1028">
        <v>33177</v>
      </c>
      <c r="D23" s="318">
        <v>40883</v>
      </c>
      <c r="E23" s="318">
        <v>41329</v>
      </c>
      <c r="F23" s="1029">
        <v>1.0909179854707407E-2</v>
      </c>
      <c r="G23" s="1030">
        <v>0.24571239111432619</v>
      </c>
    </row>
    <row r="24" spans="2:7">
      <c r="B24" s="53" t="s">
        <v>275</v>
      </c>
      <c r="C24" s="1028">
        <v>19383</v>
      </c>
      <c r="D24" s="318">
        <v>15014</v>
      </c>
      <c r="E24" s="318">
        <v>16772</v>
      </c>
      <c r="F24" s="1029">
        <v>0.11709071533235638</v>
      </c>
      <c r="G24" s="1030">
        <v>-0.13470566991693755</v>
      </c>
    </row>
    <row r="25" spans="2:7">
      <c r="B25" s="53" t="s">
        <v>276</v>
      </c>
      <c r="C25" s="1028">
        <v>16946</v>
      </c>
      <c r="D25" s="318">
        <v>18905</v>
      </c>
      <c r="E25" s="318">
        <v>18007</v>
      </c>
      <c r="F25" s="1029">
        <v>-4.750066120074059E-2</v>
      </c>
      <c r="G25" s="1030">
        <v>6.2610645580077895E-2</v>
      </c>
    </row>
    <row r="26" spans="2:7">
      <c r="B26" s="53" t="s">
        <v>277</v>
      </c>
      <c r="C26" s="1028">
        <v>18330</v>
      </c>
      <c r="D26" s="318">
        <v>19525</v>
      </c>
      <c r="E26" s="318">
        <v>20849</v>
      </c>
      <c r="F26" s="1029">
        <v>6.7810499359795218E-2</v>
      </c>
      <c r="G26" s="1030">
        <v>0.13742498636115652</v>
      </c>
    </row>
    <row r="27" spans="2:7">
      <c r="B27" s="53" t="s">
        <v>278</v>
      </c>
      <c r="C27" s="1028">
        <v>10275</v>
      </c>
      <c r="D27" s="318">
        <v>13972</v>
      </c>
      <c r="E27" s="318">
        <v>10177</v>
      </c>
      <c r="F27" s="1029">
        <v>-0.27161465788720296</v>
      </c>
      <c r="G27" s="1030">
        <v>-9.5377128953770818E-3</v>
      </c>
    </row>
    <row r="28" spans="2:7">
      <c r="B28" s="53" t="s">
        <v>279</v>
      </c>
      <c r="C28" s="1028">
        <v>7635</v>
      </c>
      <c r="D28" s="318">
        <v>9247</v>
      </c>
      <c r="E28" s="318">
        <v>10067</v>
      </c>
      <c r="F28" s="1029">
        <v>8.8677408889369591E-2</v>
      </c>
      <c r="G28" s="1030">
        <v>0.31853307138179443</v>
      </c>
    </row>
    <row r="29" spans="2:7">
      <c r="B29" s="53" t="s">
        <v>247</v>
      </c>
      <c r="C29" s="1028">
        <v>11719</v>
      </c>
      <c r="D29" s="318">
        <v>-18515</v>
      </c>
      <c r="E29" s="318">
        <v>23102</v>
      </c>
      <c r="F29" s="1029">
        <v>-2.2477450715635969</v>
      </c>
      <c r="G29" s="1030">
        <v>0.9713286116562847</v>
      </c>
    </row>
    <row r="30" spans="2:7">
      <c r="B30" s="53" t="s">
        <v>280</v>
      </c>
      <c r="C30" s="1028">
        <v>6558</v>
      </c>
      <c r="D30" s="318">
        <v>7208</v>
      </c>
      <c r="E30" s="318">
        <v>7163</v>
      </c>
      <c r="F30" s="1029">
        <v>-6.2430632630410265E-3</v>
      </c>
      <c r="G30" s="1030">
        <v>9.2253735895089894E-2</v>
      </c>
    </row>
    <row r="31" spans="2:7" ht="15" thickBot="1">
      <c r="B31" s="654" t="s">
        <v>211</v>
      </c>
      <c r="C31" s="1031">
        <v>71990</v>
      </c>
      <c r="D31" s="1032">
        <v>18590</v>
      </c>
      <c r="E31" s="1032">
        <v>76689</v>
      </c>
      <c r="F31" s="1033">
        <v>3.1252824098977943</v>
      </c>
      <c r="G31" s="1034">
        <v>6.5272954577024533E-2</v>
      </c>
    </row>
    <row r="32" spans="2:7" ht="15" thickBot="1">
      <c r="B32" s="54" t="s">
        <v>281</v>
      </c>
      <c r="C32" s="523">
        <v>869834</v>
      </c>
      <c r="D32" s="524">
        <v>1186497</v>
      </c>
      <c r="E32" s="524">
        <v>1061666</v>
      </c>
      <c r="F32" s="1035">
        <v>-0.10520970554497822</v>
      </c>
      <c r="G32" s="1036">
        <v>0.22053863150900055</v>
      </c>
    </row>
    <row r="33" spans="2:7" ht="15" thickBot="1">
      <c r="B33" s="55"/>
      <c r="C33" s="46"/>
      <c r="D33" s="46"/>
      <c r="E33" s="46"/>
      <c r="F33" s="46"/>
      <c r="G33" s="46"/>
    </row>
    <row r="34" spans="2:7" ht="15">
      <c r="B34" s="1105" t="s">
        <v>674</v>
      </c>
      <c r="C34" s="1995" t="s">
        <v>41</v>
      </c>
      <c r="D34" s="1996"/>
      <c r="E34" s="1997"/>
      <c r="F34" s="1995" t="s">
        <v>282</v>
      </c>
      <c r="G34" s="1997"/>
    </row>
    <row r="35" spans="2:7" ht="15" thickBot="1">
      <c r="B35" s="1106" t="s">
        <v>141</v>
      </c>
      <c r="C35" s="1040" t="s">
        <v>834</v>
      </c>
      <c r="D35" s="1804" t="s">
        <v>806</v>
      </c>
      <c r="E35" s="1809" t="s">
        <v>835</v>
      </c>
      <c r="F35" s="1107" t="s">
        <v>44</v>
      </c>
      <c r="G35" s="1108" t="s">
        <v>45</v>
      </c>
    </row>
    <row r="36" spans="2:7">
      <c r="B36" s="1109" t="s">
        <v>676</v>
      </c>
      <c r="C36" s="1110">
        <v>2134620.0519998493</v>
      </c>
      <c r="D36" s="1110">
        <v>2431092.2787491502</v>
      </c>
      <c r="E36" s="1110">
        <v>2331613.9817113904</v>
      </c>
      <c r="F36" s="1111">
        <v>-4.0919177732300471E-2</v>
      </c>
      <c r="G36" s="1112">
        <v>9.2285242765795417E-2</v>
      </c>
    </row>
    <row r="37" spans="2:7" ht="15.6" thickBot="1">
      <c r="B37" s="1113" t="s">
        <v>701</v>
      </c>
      <c r="C37" s="1114">
        <v>307468.94800015062</v>
      </c>
      <c r="D37" s="1114">
        <v>440616.72125084978</v>
      </c>
      <c r="E37" s="1114">
        <v>431014.01828860934</v>
      </c>
      <c r="F37" s="1111">
        <v>-2.1793777900620093E-2</v>
      </c>
      <c r="G37" s="1112">
        <v>0.40181316224621888</v>
      </c>
    </row>
    <row r="38" spans="2:7" ht="15" thickBot="1">
      <c r="B38" s="1115" t="s">
        <v>643</v>
      </c>
      <c r="C38" s="1116">
        <v>2442089</v>
      </c>
      <c r="D38" s="1116">
        <v>2871709</v>
      </c>
      <c r="E38" s="1116">
        <v>2762628</v>
      </c>
      <c r="F38" s="1117">
        <v>-3.7984698310309262E-2</v>
      </c>
      <c r="G38" s="1118">
        <v>0.13125606806303947</v>
      </c>
    </row>
    <row r="40" spans="2:7" ht="30" customHeight="1">
      <c r="B40" s="1994" t="s">
        <v>745</v>
      </c>
      <c r="C40" s="1994"/>
    </row>
  </sheetData>
  <mergeCells count="8">
    <mergeCell ref="B40:C40"/>
    <mergeCell ref="C34:E34"/>
    <mergeCell ref="F34:G34"/>
    <mergeCell ref="C3:E3"/>
    <mergeCell ref="F3:G3"/>
    <mergeCell ref="B10:G10"/>
    <mergeCell ref="C13:E13"/>
    <mergeCell ref="F13:G13"/>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G41"/>
  <sheetViews>
    <sheetView showGridLines="0" zoomScale="73" zoomScaleNormal="95" workbookViewId="0">
      <selection activeCell="S29" sqref="S29"/>
    </sheetView>
  </sheetViews>
  <sheetFormatPr baseColWidth="10" defaultColWidth="11.44140625" defaultRowHeight="13.2"/>
  <cols>
    <col min="1" max="1" width="11.44140625" style="64"/>
    <col min="2" max="2" width="29.44140625" style="64" customWidth="1"/>
    <col min="3" max="3" width="13.44140625" style="64" customWidth="1"/>
    <col min="4" max="5" width="12.21875" style="64" bestFit="1" customWidth="1"/>
    <col min="6" max="6" width="12.77734375" style="64" customWidth="1"/>
    <col min="7" max="16384" width="11.44140625" style="64"/>
  </cols>
  <sheetData>
    <row r="1" spans="1:7" ht="14.4">
      <c r="A1" s="129" t="s">
        <v>37</v>
      </c>
    </row>
    <row r="2" spans="1:7" ht="13.8" thickBot="1"/>
    <row r="3" spans="1:7" ht="13.8">
      <c r="B3" s="646" t="s">
        <v>283</v>
      </c>
      <c r="C3" s="1923" t="s">
        <v>41</v>
      </c>
      <c r="D3" s="1924"/>
      <c r="E3" s="1925"/>
      <c r="F3" s="1923" t="s">
        <v>42</v>
      </c>
      <c r="G3" s="1925"/>
    </row>
    <row r="4" spans="1:7" ht="14.4" thickBot="1">
      <c r="B4" s="51" t="s">
        <v>61</v>
      </c>
      <c r="C4" s="1040" t="s">
        <v>834</v>
      </c>
      <c r="D4" s="1615" t="s">
        <v>806</v>
      </c>
      <c r="E4" s="582" t="s">
        <v>835</v>
      </c>
      <c r="F4" s="655" t="s">
        <v>44</v>
      </c>
      <c r="G4" s="650" t="s">
        <v>45</v>
      </c>
    </row>
    <row r="5" spans="1:7" ht="15">
      <c r="B5" s="656" t="s">
        <v>284</v>
      </c>
      <c r="C5" s="969">
        <v>2442089</v>
      </c>
      <c r="D5" s="970">
        <v>2871709</v>
      </c>
      <c r="E5" s="970">
        <v>2762628</v>
      </c>
      <c r="F5" s="972">
        <v>-3.7984698310309262E-2</v>
      </c>
      <c r="G5" s="317">
        <v>0.13125606806303947</v>
      </c>
    </row>
    <row r="6" spans="1:7" ht="15">
      <c r="B6" s="525" t="s">
        <v>285</v>
      </c>
      <c r="C6" s="969">
        <v>5340199</v>
      </c>
      <c r="D6" s="970">
        <v>5857472</v>
      </c>
      <c r="E6" s="970">
        <v>6029112</v>
      </c>
      <c r="F6" s="972">
        <v>2.9302743572653833E-2</v>
      </c>
      <c r="G6" s="317">
        <v>0.12900511759955013</v>
      </c>
    </row>
    <row r="7" spans="1:7" ht="15.6" thickBot="1">
      <c r="B7" s="526" t="s">
        <v>286</v>
      </c>
      <c r="C7" s="657">
        <v>0.45730299563742849</v>
      </c>
      <c r="D7" s="657">
        <v>0.49026423002961006</v>
      </c>
      <c r="E7" s="1123">
        <v>0.45821474207146923</v>
      </c>
      <c r="F7" s="1124" t="s">
        <v>919</v>
      </c>
      <c r="G7" s="1125" t="s">
        <v>920</v>
      </c>
    </row>
    <row r="9" spans="1:7" ht="10.8" customHeight="1">
      <c r="B9" s="2005" t="s">
        <v>287</v>
      </c>
      <c r="C9" s="2005"/>
      <c r="D9" s="2005"/>
      <c r="E9" s="2005"/>
      <c r="F9" s="2005"/>
      <c r="G9" s="2005"/>
    </row>
    <row r="10" spans="1:7" ht="34.200000000000003" customHeight="1">
      <c r="B10" s="2005" t="s">
        <v>675</v>
      </c>
      <c r="C10" s="2005"/>
      <c r="D10" s="2005"/>
      <c r="E10" s="2005"/>
      <c r="F10" s="2005"/>
      <c r="G10" s="2005"/>
    </row>
    <row r="11" spans="1:7" ht="10.8" customHeight="1">
      <c r="B11" s="2006" t="s">
        <v>288</v>
      </c>
      <c r="C11" s="2006"/>
      <c r="D11" s="2006"/>
      <c r="E11" s="2006"/>
      <c r="F11" s="2006"/>
      <c r="G11" s="2006"/>
    </row>
    <row r="12" spans="1:7">
      <c r="B12" s="2007"/>
      <c r="C12" s="2007"/>
      <c r="D12" s="2007"/>
      <c r="E12" s="2007"/>
      <c r="F12" s="2007"/>
      <c r="G12" s="2007"/>
    </row>
    <row r="13" spans="1:7" ht="14.4" thickBot="1">
      <c r="B13" s="46"/>
      <c r="C13" s="46"/>
      <c r="D13" s="46"/>
      <c r="E13" s="46"/>
      <c r="F13" s="46"/>
      <c r="G13" s="46"/>
    </row>
    <row r="14" spans="1:7" ht="13.8">
      <c r="B14" s="658" t="s">
        <v>38</v>
      </c>
      <c r="C14" s="1917" t="s">
        <v>41</v>
      </c>
      <c r="D14" s="1918"/>
      <c r="E14" s="1919"/>
      <c r="F14" s="1917" t="s">
        <v>554</v>
      </c>
      <c r="G14" s="1919"/>
    </row>
    <row r="15" spans="1:7" ht="14.4" thickBot="1">
      <c r="B15" s="324"/>
      <c r="C15" s="1040" t="s">
        <v>834</v>
      </c>
      <c r="D15" s="1615" t="s">
        <v>806</v>
      </c>
      <c r="E15" s="582" t="s">
        <v>835</v>
      </c>
      <c r="F15" s="659" t="s">
        <v>44</v>
      </c>
      <c r="G15" s="660" t="s">
        <v>45</v>
      </c>
    </row>
    <row r="16" spans="1:7" ht="13.8">
      <c r="B16" s="319" t="s">
        <v>124</v>
      </c>
      <c r="C16" s="320">
        <v>0.37690362108728559</v>
      </c>
      <c r="D16" s="320">
        <v>0.42731452680978327</v>
      </c>
      <c r="E16" s="320">
        <v>0.38622550224934288</v>
      </c>
      <c r="F16" s="529" t="s">
        <v>921</v>
      </c>
      <c r="G16" s="530" t="s">
        <v>922</v>
      </c>
    </row>
    <row r="17" spans="2:7" ht="13.8">
      <c r="B17" s="319" t="s">
        <v>240</v>
      </c>
      <c r="C17" s="321">
        <v>0.69624223575044841</v>
      </c>
      <c r="D17" s="321">
        <v>0.7421217814594987</v>
      </c>
      <c r="E17" s="321">
        <v>0.65222714760662071</v>
      </c>
      <c r="F17" s="529" t="s">
        <v>923</v>
      </c>
      <c r="G17" s="530" t="s">
        <v>924</v>
      </c>
    </row>
    <row r="18" spans="2:7" ht="13.8">
      <c r="B18" s="319" t="s">
        <v>289</v>
      </c>
      <c r="C18" s="321">
        <v>0.52876511722761965</v>
      </c>
      <c r="D18" s="321">
        <v>0.49587804521242268</v>
      </c>
      <c r="E18" s="321">
        <v>0.4921781725265284</v>
      </c>
      <c r="F18" s="529" t="s">
        <v>925</v>
      </c>
      <c r="G18" s="530" t="s">
        <v>926</v>
      </c>
    </row>
    <row r="19" spans="2:7" ht="13.8">
      <c r="B19" s="319" t="s">
        <v>133</v>
      </c>
      <c r="C19" s="321">
        <v>0.70646581238384032</v>
      </c>
      <c r="D19" s="321">
        <v>0.66159647307316105</v>
      </c>
      <c r="E19" s="321">
        <v>0.64527409709965489</v>
      </c>
      <c r="F19" s="529" t="s">
        <v>927</v>
      </c>
      <c r="G19" s="530" t="s">
        <v>928</v>
      </c>
    </row>
    <row r="20" spans="2:7" ht="13.8">
      <c r="B20" s="319" t="s">
        <v>290</v>
      </c>
      <c r="C20" s="321">
        <v>0.31520497563017674</v>
      </c>
      <c r="D20" s="321">
        <v>0.45003837807375219</v>
      </c>
      <c r="E20" s="321">
        <v>0.39353355050957706</v>
      </c>
      <c r="F20" s="529" t="s">
        <v>929</v>
      </c>
      <c r="G20" s="530" t="s">
        <v>930</v>
      </c>
    </row>
    <row r="21" spans="2:7" ht="14.4" thickBot="1">
      <c r="B21" s="319" t="s">
        <v>291</v>
      </c>
      <c r="C21" s="321">
        <v>0.54407970634504454</v>
      </c>
      <c r="D21" s="321">
        <v>0.57661612130885875</v>
      </c>
      <c r="E21" s="321">
        <v>0.57206689226927754</v>
      </c>
      <c r="F21" s="529" t="s">
        <v>931</v>
      </c>
      <c r="G21" s="530" t="s">
        <v>932</v>
      </c>
    </row>
    <row r="22" spans="2:7" ht="14.4" thickBot="1">
      <c r="B22" s="322" t="s">
        <v>121</v>
      </c>
      <c r="C22" s="323">
        <v>0.45730238020869612</v>
      </c>
      <c r="D22" s="323">
        <v>0.49026440075172362</v>
      </c>
      <c r="E22" s="323">
        <v>0.45821474207146923</v>
      </c>
      <c r="F22" s="531" t="s">
        <v>933</v>
      </c>
      <c r="G22" s="532" t="s">
        <v>934</v>
      </c>
    </row>
    <row r="23" spans="2:7">
      <c r="B23" s="2003"/>
      <c r="C23" s="2003"/>
      <c r="D23" s="2003"/>
      <c r="E23" s="2003"/>
      <c r="F23" s="2003"/>
      <c r="G23" s="2003"/>
    </row>
    <row r="24" spans="2:7" ht="12.6" customHeight="1">
      <c r="B24" s="2004"/>
      <c r="C24" s="2004"/>
      <c r="D24" s="2004"/>
      <c r="E24" s="2004"/>
      <c r="F24" s="2004"/>
      <c r="G24" s="2004"/>
    </row>
    <row r="25" spans="2:7" ht="24.45" customHeight="1">
      <c r="B25" s="2004"/>
      <c r="C25" s="2004"/>
      <c r="D25" s="2004"/>
      <c r="E25" s="2004"/>
      <c r="F25" s="2004"/>
      <c r="G25" s="2004"/>
    </row>
    <row r="26" spans="2:7" ht="22.5" customHeight="1">
      <c r="B26"/>
    </row>
    <row r="27" spans="2:7" ht="14.7" customHeight="1">
      <c r="B27"/>
    </row>
    <row r="28" spans="2:7" ht="14.4">
      <c r="B28"/>
    </row>
    <row r="29" spans="2:7" ht="14.4">
      <c r="B29"/>
    </row>
    <row r="30" spans="2:7" ht="14.4">
      <c r="B30"/>
    </row>
    <row r="31" spans="2:7" ht="14.4">
      <c r="B31"/>
      <c r="C31"/>
      <c r="D31"/>
      <c r="E31"/>
      <c r="F31"/>
      <c r="G31"/>
    </row>
    <row r="32" spans="2:7" ht="14.4">
      <c r="B32"/>
      <c r="C32"/>
      <c r="D32"/>
      <c r="E32"/>
      <c r="F32"/>
      <c r="G32"/>
    </row>
    <row r="33" spans="2:7" ht="14.4">
      <c r="B33"/>
      <c r="C33"/>
      <c r="D33"/>
      <c r="E33"/>
      <c r="F33"/>
      <c r="G33"/>
    </row>
    <row r="34" spans="2:7" ht="14.4">
      <c r="B34"/>
      <c r="C34"/>
      <c r="D34"/>
      <c r="E34"/>
      <c r="F34"/>
      <c r="G34"/>
    </row>
    <row r="35" spans="2:7" ht="14.4">
      <c r="B35"/>
      <c r="C35"/>
      <c r="D35"/>
      <c r="E35"/>
      <c r="F35"/>
      <c r="G35"/>
    </row>
    <row r="36" spans="2:7" ht="14.4">
      <c r="B36"/>
      <c r="C36"/>
      <c r="D36"/>
      <c r="E36"/>
      <c r="F36"/>
      <c r="G36"/>
    </row>
    <row r="37" spans="2:7" ht="14.4">
      <c r="B37"/>
      <c r="C37"/>
      <c r="D37"/>
      <c r="E37"/>
      <c r="F37"/>
      <c r="G37"/>
    </row>
    <row r="38" spans="2:7" ht="14.4">
      <c r="B38"/>
      <c r="C38"/>
      <c r="D38"/>
      <c r="E38"/>
      <c r="F38"/>
      <c r="G38"/>
    </row>
    <row r="39" spans="2:7" ht="14.4">
      <c r="B39"/>
      <c r="C39"/>
      <c r="D39"/>
      <c r="E39"/>
      <c r="F39"/>
      <c r="G39"/>
    </row>
    <row r="40" spans="2:7" ht="14.4">
      <c r="B40"/>
      <c r="C40"/>
      <c r="D40"/>
      <c r="E40"/>
      <c r="F40"/>
      <c r="G40"/>
    </row>
    <row r="41" spans="2:7" ht="14.4">
      <c r="B41"/>
      <c r="C41"/>
      <c r="D41"/>
      <c r="E41"/>
      <c r="F41"/>
      <c r="G41"/>
    </row>
  </sheetData>
  <mergeCells count="9">
    <mergeCell ref="F3:G3"/>
    <mergeCell ref="C3:E3"/>
    <mergeCell ref="B23:G25"/>
    <mergeCell ref="C14:E14"/>
    <mergeCell ref="F14:G14"/>
    <mergeCell ref="B9:G9"/>
    <mergeCell ref="B11:G11"/>
    <mergeCell ref="B12:G12"/>
    <mergeCell ref="B10:G10"/>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4140625" defaultRowHeight="14.4"/>
  <cols>
    <col min="1" max="1" width="18.44140625" style="4" bestFit="1" customWidth="1"/>
    <col min="2" max="2" width="55.44140625" style="12" customWidth="1"/>
    <col min="3" max="5" width="12.44140625" style="5" bestFit="1" customWidth="1"/>
    <col min="6" max="8" width="10.44140625" style="4"/>
  </cols>
  <sheetData>
    <row r="2" spans="1:5" ht="15" thickBot="1">
      <c r="A2" s="68" t="s">
        <v>19</v>
      </c>
      <c r="B2" s="29" t="s">
        <v>20</v>
      </c>
      <c r="C2" s="69" t="s">
        <v>21</v>
      </c>
      <c r="D2" s="69" t="s">
        <v>22</v>
      </c>
      <c r="E2" s="69" t="s">
        <v>23</v>
      </c>
    </row>
    <row r="3" spans="1:5">
      <c r="A3" s="4" t="s">
        <v>24</v>
      </c>
      <c r="B3" s="14" t="str">
        <f>'0.Resumen BAP'!B7</f>
        <v>Intereses, rendimientos y gastos similares, neto</v>
      </c>
      <c r="C3" s="8">
        <f>'0.Resumen BAP'!C7</f>
        <v>3572012</v>
      </c>
      <c r="D3" s="8">
        <f>'0.Resumen BAP'!D7</f>
        <v>3841267</v>
      </c>
      <c r="E3" s="8">
        <f>'0.Resumen BAP'!E7</f>
        <v>3962727</v>
      </c>
    </row>
    <row r="4" spans="1:5">
      <c r="A4" s="4" t="s">
        <v>25</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24</v>
      </c>
      <c r="B7" s="15" t="str">
        <f>'0.Resumen BAP'!B8</f>
        <v>Provisión de pérdida crediticia para cartera de créditos, neto de recuperos</v>
      </c>
      <c r="C7" s="8">
        <f>'0.Resumen BAP'!C8</f>
        <v>-581893</v>
      </c>
      <c r="D7" s="8">
        <f>'0.Resumen BAP'!D8</f>
        <v>-646286</v>
      </c>
      <c r="E7" s="8">
        <f>'0.Resumen BAP'!E8</f>
        <v>-482088</v>
      </c>
    </row>
    <row r="8" spans="1:5">
      <c r="A8" s="4" t="s">
        <v>26</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24</v>
      </c>
      <c r="B11" s="15" t="str">
        <f>'0.Resumen BAP'!B9</f>
        <v>Intereses, rendimientos y gastos similares, neto, después de la provisión de pérdida crediticia para cartera de créditos</v>
      </c>
      <c r="C11" s="8">
        <f>'0.Resumen BAP'!C9</f>
        <v>2990119</v>
      </c>
      <c r="D11" s="8">
        <f>'0.Resumen BAP'!D9</f>
        <v>3194981</v>
      </c>
      <c r="E11" s="8">
        <f>'0.Resumen BAP'!E9</f>
        <v>3480639</v>
      </c>
    </row>
    <row r="12" spans="1:5">
      <c r="A12" s="4" t="s">
        <v>25</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24</v>
      </c>
      <c r="B15" s="15" t="str">
        <f>'0.Resumen BAP'!B10</f>
        <v>Total otros ingresos</v>
      </c>
      <c r="C15" s="8">
        <f>'0.Resumen BAP'!C10</f>
        <v>1690216</v>
      </c>
      <c r="D15" s="8">
        <f>'0.Resumen BAP'!D10</f>
        <v>1799499</v>
      </c>
      <c r="E15" s="8">
        <f>'0.Resumen BAP'!E10</f>
        <v>1856324</v>
      </c>
    </row>
    <row r="16" spans="1:5">
      <c r="A16" s="4" t="s">
        <v>27</v>
      </c>
      <c r="B16" s="15" t="e">
        <f>'6.1.Otros Ingresos Ordinarios'!#REF!</f>
        <v>#REF!</v>
      </c>
      <c r="C16" s="8" t="e">
        <f>'6.1.Otros Ingresos Ordinarios'!#REF!</f>
        <v>#REF!</v>
      </c>
      <c r="D16" s="8" t="e">
        <f>'6.1.Otros Ingresos Ordinarios'!#REF!</f>
        <v>#REF!</v>
      </c>
      <c r="E16" s="8" t="e">
        <f>'6.1.Otros Ingresos Ordinarios'!#REF!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24</v>
      </c>
      <c r="B19" s="15" t="str">
        <f>'0.Resumen BAP'!B11</f>
        <v>Resultados técnicos de seguros</v>
      </c>
      <c r="C19" s="8">
        <f>'0.Resumen BAP'!C11</f>
        <v>329134</v>
      </c>
      <c r="D19" s="8">
        <f>'0.Resumen BAP'!D11</f>
        <v>320843</v>
      </c>
      <c r="E19" s="8">
        <f>'0.Resumen BAP'!E11</f>
        <v>299063</v>
      </c>
    </row>
    <row r="20" spans="1:5">
      <c r="A20" s="4" t="s">
        <v>28</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24</v>
      </c>
      <c r="B23" s="15" t="str">
        <f>'0.Resumen BAP'!B13</f>
        <v>Total gastos</v>
      </c>
      <c r="C23" s="8" t="e">
        <f>'0.Resumen BAP'!#REF!</f>
        <v>#REF!</v>
      </c>
      <c r="D23" s="8" t="e">
        <f>'0.Resumen BAP'!#REF!</f>
        <v>#REF!</v>
      </c>
      <c r="E23" s="8" t="e">
        <f>'0.Resumen BAP'!#REF!</f>
        <v>#REF!</v>
      </c>
    </row>
    <row r="24" spans="1:5">
      <c r="A24" s="4" t="s">
        <v>29</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24</v>
      </c>
      <c r="B27" s="15" t="str">
        <f>'0.Resumen BAP'!B14</f>
        <v>Utilidad antes del impuesto a la renta</v>
      </c>
      <c r="C27" s="8">
        <f>'0.Resumen BAP'!C13</f>
        <v>-2532874</v>
      </c>
      <c r="D27" s="8">
        <f>'0.Resumen BAP'!D13</f>
        <v>-3079957</v>
      </c>
      <c r="E27" s="8">
        <f>'0.Resumen BAP'!E13</f>
        <v>-2840831</v>
      </c>
    </row>
    <row r="28" spans="1:5">
      <c r="A28" s="4" t="s">
        <v>30</v>
      </c>
      <c r="B28" s="15" t="str">
        <f>B27</f>
        <v>Utilidad antes del impuesto a la renta</v>
      </c>
      <c r="C28" s="6">
        <f>'12.7.1.Credicorp Consolidado'!O37</f>
        <v>0</v>
      </c>
      <c r="D28" s="6" t="e">
        <f>'12.7.1.Credicorp Consolidado'!#REF!</f>
        <v>#REF!</v>
      </c>
      <c r="E28" s="6" t="e">
        <f>'12.7.1.Credicorp Consolidado'!#REF!</f>
        <v>#REF!</v>
      </c>
    </row>
    <row r="29" spans="1:5">
      <c r="B29" s="15"/>
      <c r="C29" s="10">
        <f>IF(C27-C28=0,"Check",C27-C28)</f>
        <v>-2532874</v>
      </c>
      <c r="D29" s="10" t="e">
        <f t="shared" ref="D29" si="10">IF(D27-D28=0,"Check",D27-D28)</f>
        <v>#REF!</v>
      </c>
      <c r="E29" s="10" t="e">
        <f t="shared" ref="E29" si="11">IF(E27-E28=0,"Check",E27-E28)</f>
        <v>#REF!</v>
      </c>
    </row>
    <row r="30" spans="1:5">
      <c r="B30" s="15"/>
      <c r="C30" s="8"/>
      <c r="D30" s="8"/>
      <c r="E30" s="8"/>
    </row>
    <row r="31" spans="1:5">
      <c r="A31" s="4" t="s">
        <v>24</v>
      </c>
      <c r="B31" s="15" t="str">
        <f>'0.Resumen BAP'!B15</f>
        <v>Impuesto a la renta</v>
      </c>
      <c r="C31" s="8">
        <f>'0.Resumen BAP'!C14</f>
        <v>2519284</v>
      </c>
      <c r="D31" s="8">
        <f>'0.Resumen BAP'!D14</f>
        <v>2360039</v>
      </c>
      <c r="E31" s="8">
        <f>'0.Resumen BAP'!E14</f>
        <v>2919033</v>
      </c>
    </row>
    <row r="32" spans="1:5">
      <c r="A32" s="4" t="s">
        <v>30</v>
      </c>
      <c r="B32" s="15" t="str">
        <f>B31</f>
        <v>Impuesto a la renta</v>
      </c>
      <c r="C32" s="8">
        <f>'12.7.1.Credicorp Consolidado'!O39</f>
        <v>0</v>
      </c>
      <c r="D32" s="8" t="e">
        <f>'12.7.1.Credicorp Consolidado'!#REF!</f>
        <v>#REF!</v>
      </c>
      <c r="E32" s="8" t="e">
        <f>'12.7.1.Credicorp Consolidado'!#REF!</f>
        <v>#REF!</v>
      </c>
    </row>
    <row r="33" spans="1:5">
      <c r="B33" s="15"/>
      <c r="C33" s="10">
        <f>IF(C31-C32=0,"Check",C31-C32)</f>
        <v>2519284</v>
      </c>
      <c r="D33" s="10" t="e">
        <f t="shared" ref="D33" si="12">IF(D31-D32=0,"Check",D31-D32)</f>
        <v>#REF!</v>
      </c>
      <c r="E33" s="10" t="e">
        <f t="shared" ref="E33" si="13">IF(E31-E32=0,"Check",E31-E32)</f>
        <v>#REF!</v>
      </c>
    </row>
    <row r="34" spans="1:5">
      <c r="B34" s="15"/>
      <c r="C34" s="8"/>
      <c r="D34" s="8"/>
      <c r="E34" s="8"/>
    </row>
    <row r="35" spans="1:5">
      <c r="A35" s="4" t="s">
        <v>24</v>
      </c>
      <c r="B35" s="15" t="str">
        <f>'0.Resumen BAP'!B16</f>
        <v>Utilidad neta</v>
      </c>
      <c r="C35" s="8">
        <f>'0.Resumen BAP'!C15</f>
        <v>-704469</v>
      </c>
      <c r="D35" s="8">
        <f>'0.Resumen BAP'!D15</f>
        <v>-735153</v>
      </c>
      <c r="E35" s="8">
        <f>'0.Resumen BAP'!E15</f>
        <v>-808891</v>
      </c>
    </row>
    <row r="36" spans="1:5">
      <c r="A36" s="4" t="s">
        <v>30</v>
      </c>
      <c r="B36" s="15" t="str">
        <f>B35</f>
        <v>Utilidad neta</v>
      </c>
      <c r="C36" s="8">
        <f>'12.7.1.Credicorp Consolidado'!O40</f>
        <v>0</v>
      </c>
      <c r="D36" s="8" t="e">
        <f>'12.7.1.Credicorp Consolidado'!#REF!</f>
        <v>#REF!</v>
      </c>
      <c r="E36" s="8" t="e">
        <f>'12.7.1.Credicorp Consolidado'!#REF!</f>
        <v>#REF!</v>
      </c>
    </row>
    <row r="37" spans="1:5">
      <c r="B37" s="15"/>
      <c r="C37" s="10">
        <f>IF(C35-C36=0,"Check",C35-C36)</f>
        <v>-704469</v>
      </c>
      <c r="D37" s="10" t="e">
        <f t="shared" ref="D37" si="14">IF(D35-D36=0,"Check",D35-D36)</f>
        <v>#REF!</v>
      </c>
      <c r="E37" s="10" t="e">
        <f t="shared" ref="E37" si="15">IF(E35-E36=0,"Check",E35-E36)</f>
        <v>#REF!</v>
      </c>
    </row>
    <row r="38" spans="1:5">
      <c r="B38" s="15"/>
      <c r="C38" s="8"/>
      <c r="D38" s="8"/>
      <c r="E38" s="8"/>
    </row>
    <row r="39" spans="1:5">
      <c r="A39" s="4" t="s">
        <v>24</v>
      </c>
      <c r="B39" s="15" t="str">
        <f>'0.Resumen BAP'!B17</f>
        <v>Interés no controlador</v>
      </c>
      <c r="C39" s="8">
        <f>'0.Resumen BAP'!C16</f>
        <v>1814815</v>
      </c>
      <c r="D39" s="8">
        <f>'0.Resumen BAP'!D16</f>
        <v>1624886</v>
      </c>
      <c r="E39" s="8">
        <f>'0.Resumen BAP'!E16</f>
        <v>2110142</v>
      </c>
    </row>
    <row r="40" spans="1:5">
      <c r="A40" s="4" t="s">
        <v>30</v>
      </c>
      <c r="B40" s="15" t="str">
        <f>B39</f>
        <v>Interés no controlador</v>
      </c>
      <c r="C40" s="8">
        <f>'12.7.1.Credicorp Consolidado'!O41</f>
        <v>0</v>
      </c>
      <c r="D40" s="8" t="e">
        <f>'12.7.1.Credicorp Consolidado'!#REF!</f>
        <v>#REF!</v>
      </c>
      <c r="E40" s="8" t="e">
        <f>'12.7.1.Credicorp Consolidado'!#REF!</f>
        <v>#REF!</v>
      </c>
    </row>
    <row r="41" spans="1:5">
      <c r="B41" s="15"/>
      <c r="C41" s="10">
        <f>IF(C39-C40=0,"Check",C39-C40)</f>
        <v>1814815</v>
      </c>
      <c r="D41" s="10" t="e">
        <f t="shared" ref="D41" si="16">IF(D39-D40=0,"Check",D39-D40)</f>
        <v>#REF!</v>
      </c>
      <c r="E41" s="10" t="e">
        <f t="shared" ref="E41" si="17">IF(E39-E40=0,"Check",E39-E40)</f>
        <v>#REF!</v>
      </c>
    </row>
    <row r="42" spans="1:5">
      <c r="B42" s="15"/>
      <c r="C42" s="8"/>
      <c r="D42" s="8"/>
      <c r="E42" s="8"/>
    </row>
    <row r="43" spans="1:5">
      <c r="A43" s="4" t="s">
        <v>24</v>
      </c>
      <c r="B43" s="15" t="str">
        <f>'0.Resumen BAP'!B18</f>
        <v>Utilidad (pérdida) neta atribuible a Credicorp</v>
      </c>
      <c r="C43" s="8">
        <f>'0.Resumen BAP'!C17</f>
        <v>37118</v>
      </c>
      <c r="D43" s="8">
        <f>'0.Resumen BAP'!D17</f>
        <v>37876</v>
      </c>
      <c r="E43" s="8">
        <f>'0.Resumen BAP'!E17</f>
        <v>46958</v>
      </c>
    </row>
    <row r="44" spans="1:5">
      <c r="A44" s="4" t="s">
        <v>30</v>
      </c>
      <c r="B44" s="15" t="str">
        <f>B43</f>
        <v>Utilidad (pérdida) neta atribuible a Credicorp</v>
      </c>
      <c r="C44" s="8">
        <f>'12.7.1.Credicorp Consolidado'!O42</f>
        <v>0</v>
      </c>
      <c r="D44" s="8" t="e">
        <f>'12.7.1.Credicorp Consolidado'!#REF!</f>
        <v>#REF!</v>
      </c>
      <c r="E44" s="8" t="e">
        <f>'12.7.1.Credicorp Consolidado'!#REF!</f>
        <v>#REF!</v>
      </c>
    </row>
    <row r="45" spans="1:5">
      <c r="B45" s="15"/>
      <c r="C45" s="10">
        <f>IF(C43-C44=0,"Check",C43-C44)</f>
        <v>37118</v>
      </c>
      <c r="D45" s="10" t="e">
        <f t="shared" ref="D45" si="18">IF(D43-D44=0,"Check",D43-D44)</f>
        <v>#REF!</v>
      </c>
      <c r="E45" s="10" t="e">
        <f t="shared" ref="E45" si="19">IF(E43-E44=0,"Check",E43-E44)</f>
        <v>#REF!</v>
      </c>
    </row>
    <row r="46" spans="1:5">
      <c r="B46" s="15"/>
      <c r="C46" s="9"/>
      <c r="D46" s="9"/>
      <c r="E46" s="9"/>
    </row>
    <row r="47" spans="1:5">
      <c r="A47" s="4" t="s">
        <v>24</v>
      </c>
      <c r="B47" s="15" t="e">
        <f>'0.Resumen BAP'!#REF!</f>
        <v>#REF!</v>
      </c>
      <c r="C47" s="9" t="e">
        <f>'0.Resumen BAP'!#REF!</f>
        <v>#REF!</v>
      </c>
      <c r="D47" s="9" t="e">
        <f>'0.Resumen BAP'!#REF!</f>
        <v>#REF!</v>
      </c>
      <c r="E47" s="9" t="e">
        <f>'0.Resumen BAP'!#REF!</f>
        <v>#REF!</v>
      </c>
    </row>
    <row r="48" spans="1:5">
      <c r="B48" s="15"/>
      <c r="C48" s="22"/>
      <c r="D48" s="22"/>
      <c r="E48" s="22"/>
    </row>
    <row r="49" spans="1:5">
      <c r="B49" s="15"/>
      <c r="C49" s="21" t="e">
        <f>IF(C47-C48=0,"Check",C47-C48)</f>
        <v>#REF!</v>
      </c>
      <c r="D49" s="21" t="e">
        <f t="shared" ref="D49" si="20">IF(D47-D48=0,"Check",D47-D48)</f>
        <v>#REF!</v>
      </c>
      <c r="E49" s="21" t="e">
        <f t="shared" ref="E49" si="21">IF(E47-E48=0,"Check",E47-E48)</f>
        <v>#REF!</v>
      </c>
    </row>
    <row r="50" spans="1:5">
      <c r="B50" s="15"/>
      <c r="C50" s="8"/>
      <c r="D50" s="8"/>
      <c r="E50" s="8"/>
    </row>
    <row r="51" spans="1:5">
      <c r="A51" s="4" t="s">
        <v>24</v>
      </c>
      <c r="B51" s="15" t="str">
        <f>'0.Resumen BAP'!B22</f>
        <v>Colocaciones</v>
      </c>
      <c r="C51" s="8">
        <f>'0.Resumen BAP'!C21</f>
        <v>0</v>
      </c>
      <c r="D51" s="8">
        <f>'0.Resumen BAP'!D21</f>
        <v>0</v>
      </c>
      <c r="E51" s="8">
        <f>'0.Resumen BAP'!E21</f>
        <v>0</v>
      </c>
    </row>
    <row r="52" spans="1:5">
      <c r="A52" s="4" t="s">
        <v>31</v>
      </c>
      <c r="B52" s="15" t="e">
        <f>#REF!</f>
        <v>#REF!</v>
      </c>
      <c r="C52" s="8">
        <f>'3.1.AGIs'!C9</f>
        <v>141196646</v>
      </c>
      <c r="D52" s="8">
        <f>'3.1.AGIs'!D9</f>
        <v>149984954</v>
      </c>
      <c r="E52" s="8">
        <f>'3.1.AGIs'!E9</f>
        <v>152824685</v>
      </c>
    </row>
    <row r="53" spans="1:5">
      <c r="B53" s="15"/>
      <c r="C53" s="19">
        <f>IF(C51-C52=0,"Check",C51-C52)</f>
        <v>-141196646</v>
      </c>
      <c r="D53" s="19">
        <f t="shared" ref="D53" si="22">IF(D51-D52=0,"Check",D51-D52)</f>
        <v>-149984954</v>
      </c>
      <c r="E53" s="19">
        <f t="shared" ref="E53" si="23">IF(E51-E52=0,"Check",E51-E52)</f>
        <v>-152824685</v>
      </c>
    </row>
    <row r="54" spans="1:5">
      <c r="B54" s="15"/>
      <c r="C54" s="8"/>
      <c r="D54" s="8"/>
      <c r="E54" s="8"/>
    </row>
    <row r="55" spans="1:5">
      <c r="A55" s="4" t="s">
        <v>24</v>
      </c>
      <c r="B55" s="15" t="str">
        <f>'0.Resumen BAP'!B23</f>
        <v>Depósitos y obligaciones</v>
      </c>
      <c r="C55" s="8">
        <f>'0.Resumen BAP'!C22</f>
        <v>141196646</v>
      </c>
      <c r="D55" s="8">
        <f>'0.Resumen BAP'!D22</f>
        <v>149984954</v>
      </c>
      <c r="E55" s="8">
        <f>'0.Resumen BAP'!E22</f>
        <v>152824685</v>
      </c>
    </row>
    <row r="56" spans="1:5">
      <c r="A56" s="4" t="s">
        <v>32</v>
      </c>
      <c r="B56" s="15" t="e">
        <f>'2.Depositos'!#REF!</f>
        <v>#REF!</v>
      </c>
      <c r="C56" s="8">
        <f>'2.Depositos'!C12</f>
        <v>0</v>
      </c>
      <c r="D56" s="8">
        <f>'2.Depositos'!D12</f>
        <v>0</v>
      </c>
      <c r="E56" s="8">
        <f>'2.Depositos'!E12</f>
        <v>0</v>
      </c>
    </row>
    <row r="57" spans="1:5">
      <c r="B57" s="15"/>
      <c r="C57" s="10">
        <f>IF(C55-C56=0,"Check",C55-C56)</f>
        <v>141196646</v>
      </c>
      <c r="D57" s="10">
        <f t="shared" ref="D57" si="24">IF(D55-D56=0,"Check",D55-D56)</f>
        <v>149984954</v>
      </c>
      <c r="E57" s="10">
        <f t="shared" ref="E57" si="25">IF(E55-E56=0,"Check",E55-E56)</f>
        <v>152824685</v>
      </c>
    </row>
    <row r="58" spans="1:5">
      <c r="B58" s="15"/>
      <c r="C58" s="8"/>
      <c r="D58" s="8"/>
      <c r="E58" s="8"/>
    </row>
    <row r="59" spans="1:5">
      <c r="A59" s="4" t="s">
        <v>24</v>
      </c>
      <c r="B59" s="15" t="str">
        <f>'0.Resumen BAP'!B24</f>
        <v>Patrimonio Neto</v>
      </c>
      <c r="C59" s="8">
        <f>'0.Resumen BAP'!C23</f>
        <v>157619082</v>
      </c>
      <c r="D59" s="8">
        <f>'0.Resumen BAP'!D23</f>
        <v>170401633</v>
      </c>
      <c r="E59" s="8">
        <f>'0.Resumen BAP'!E23</f>
        <v>178627906</v>
      </c>
    </row>
    <row r="60" spans="1:5">
      <c r="A60" s="4" t="s">
        <v>30</v>
      </c>
      <c r="B60" s="15" t="str">
        <f>B59</f>
        <v>Patrimonio Neto</v>
      </c>
      <c r="C60" s="8">
        <f>'12.7.1.Credicorp Consolidado'!E56</f>
        <v>0</v>
      </c>
      <c r="D60" s="8">
        <f>'12.7.1.Credicorp Consolidado'!F56</f>
        <v>0</v>
      </c>
      <c r="E60" s="8">
        <f>'12.7.1.Credicorp Consolidado'!G57</f>
        <v>35843202</v>
      </c>
    </row>
    <row r="61" spans="1:5">
      <c r="B61" s="15"/>
      <c r="C61" s="10">
        <f>IF(C59-C60=0,"Check",C59-C60)</f>
        <v>157619082</v>
      </c>
      <c r="D61" s="10">
        <f t="shared" ref="D61" si="26">IF(D59-D60=0,"Check",D59-D60)</f>
        <v>170401633</v>
      </c>
      <c r="E61" s="10">
        <f t="shared" ref="E61" si="27">IF(E59-E60=0,"Check",E59-E60)</f>
        <v>142784704</v>
      </c>
    </row>
    <row r="62" spans="1:5">
      <c r="B62" s="15"/>
      <c r="C62" s="8"/>
      <c r="D62" s="8"/>
      <c r="E62" s="8"/>
    </row>
    <row r="63" spans="1:5">
      <c r="A63" s="4" t="s">
        <v>24</v>
      </c>
      <c r="B63" s="15" t="str">
        <f>'0.Resumen BAP'!B26</f>
        <v>Margen neto por intereses(1)</v>
      </c>
      <c r="C63" s="11">
        <f>'0.Resumen BAP'!C25</f>
        <v>0</v>
      </c>
      <c r="D63" s="11">
        <f>'0.Resumen BAP'!D25</f>
        <v>0</v>
      </c>
      <c r="E63" s="11">
        <f>'0.Resumen BAP'!E25</f>
        <v>0</v>
      </c>
    </row>
    <row r="64" spans="1:5">
      <c r="A64" s="4" t="s">
        <v>25</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24</v>
      </c>
      <c r="B67" s="15" t="str">
        <f>'0.Resumen BAP'!B27</f>
        <v>Margen neto por intereses ajustado por riesgo</v>
      </c>
      <c r="C67" s="11">
        <f>'0.Resumen BAP'!C26</f>
        <v>6.2199462133338906E-2</v>
      </c>
      <c r="D67" s="11">
        <f>'0.Resumen BAP'!D26</f>
        <v>6.6204258866942103E-2</v>
      </c>
      <c r="E67" s="11">
        <f>'0.Resumen BAP'!E26</f>
        <v>6.5762552133967062E-2</v>
      </c>
    </row>
    <row r="68" spans="1:5">
      <c r="A68" s="4" t="s">
        <v>25</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24</v>
      </c>
      <c r="B71" s="15" t="str">
        <f>'0.Resumen BAP'!B28</f>
        <v>Costo de fondeo(2)</v>
      </c>
      <c r="C71" s="26">
        <f>'0.Resumen BAP'!C27</f>
        <v>5.2437594694655643E-2</v>
      </c>
      <c r="D71" s="26">
        <f>'0.Resumen BAP'!D27</f>
        <v>5.5467888037950497E-2</v>
      </c>
      <c r="E71" s="26">
        <f>'0.Resumen BAP'!E27</f>
        <v>5.8078094329764872E-2</v>
      </c>
    </row>
    <row r="72" spans="1:5">
      <c r="A72" s="4" t="s">
        <v>32</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24</v>
      </c>
      <c r="B75" s="15" t="str">
        <f>'0.Resumen BAP'!B29</f>
        <v>ROE</v>
      </c>
      <c r="C75" s="11">
        <f>'0.Resumen BAP'!C28</f>
        <v>2.4228006542671578E-2</v>
      </c>
      <c r="D75" s="11">
        <f>'0.Resumen BAP'!D28</f>
        <v>2.3068105869132487E-2</v>
      </c>
      <c r="E75" s="11">
        <f>'0.Resumen BAP'!E28</f>
        <v>2.1060861786597471E-2</v>
      </c>
    </row>
    <row r="76" spans="1:5">
      <c r="A76" s="4" t="s">
        <v>33</v>
      </c>
      <c r="B76" s="15" t="str">
        <f>B75</f>
        <v>ROE</v>
      </c>
      <c r="C76" s="27">
        <f>'0.2.ROAE'!C18</f>
        <v>0.20261642275440292</v>
      </c>
      <c r="D76" s="27">
        <f>'0.2.ROAE'!D18</f>
        <v>0.16944496965618197</v>
      </c>
      <c r="E76" s="27">
        <f>'0.2.ROAE'!E18</f>
        <v>0.21056847729626427</v>
      </c>
    </row>
    <row r="77" spans="1:5">
      <c r="B77" s="15"/>
      <c r="C77" s="13">
        <f>IF(C75-C76=0,"Check",C75-C76)</f>
        <v>-0.17838841621173135</v>
      </c>
      <c r="D77" s="13">
        <f t="shared" ref="D77" si="31">IF(D75-D76=0,"Check",D75-D76)</f>
        <v>-0.14637686378704948</v>
      </c>
      <c r="E77" s="13">
        <f>IF(E75-E76=0,"Check",E75-E76)</f>
        <v>-0.1895076155096668</v>
      </c>
    </row>
    <row r="78" spans="1:5">
      <c r="B78" s="15"/>
      <c r="C78" s="11"/>
      <c r="D78" s="11"/>
      <c r="E78" s="11"/>
    </row>
    <row r="79" spans="1:5">
      <c r="A79" s="4" t="s">
        <v>24</v>
      </c>
      <c r="B79" s="15" t="str">
        <f>'0.Resumen BAP'!B30</f>
        <v>ROA</v>
      </c>
      <c r="C79" s="11">
        <f>'0.Resumen BAP'!C29</f>
        <v>0.20261642275440292</v>
      </c>
      <c r="D79" s="11">
        <f>'0.Resumen BAP'!D29</f>
        <v>0.16944496965618197</v>
      </c>
      <c r="E79" s="11">
        <f>'0.Resumen BAP'!E29</f>
        <v>0.21056847729626427</v>
      </c>
    </row>
    <row r="80" spans="1:5">
      <c r="B80" s="15" t="str">
        <f>B79</f>
        <v>ROA</v>
      </c>
      <c r="C80" s="23"/>
      <c r="D80" s="23"/>
      <c r="E80" s="23"/>
    </row>
    <row r="81" spans="1:5">
      <c r="B81" s="15"/>
      <c r="C81" s="13">
        <f>IF(C79-C80=0,"Check",C79-C80)</f>
        <v>0.20261642275440292</v>
      </c>
      <c r="D81" s="13">
        <f t="shared" ref="D81" si="32">IF(D79-D80=0,"Check",D79-D80)</f>
        <v>0.16944496965618197</v>
      </c>
      <c r="E81" s="13">
        <f>IF(E79-E80=0,"Check",E79-E80)</f>
        <v>0.21056847729626427</v>
      </c>
    </row>
    <row r="82" spans="1:5">
      <c r="B82" s="15"/>
      <c r="C82" s="11"/>
      <c r="D82" s="11"/>
      <c r="E82" s="11"/>
    </row>
    <row r="83" spans="1:5">
      <c r="A83" s="4" t="s">
        <v>24</v>
      </c>
      <c r="B83" s="15" t="str">
        <f>'0.Resumen BAP'!B32</f>
        <v xml:space="preserve">Índice de cartera atrasada (3) </v>
      </c>
      <c r="C83" s="11">
        <f>'0.Resumen BAP'!C31</f>
        <v>0</v>
      </c>
      <c r="D83" s="11">
        <f>'0.Resumen BAP'!D31</f>
        <v>0</v>
      </c>
      <c r="E83" s="11">
        <f>'0.Resumen BAP'!E31</f>
        <v>0</v>
      </c>
    </row>
    <row r="84" spans="1:5">
      <c r="A84" s="4" t="s">
        <v>26</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24</v>
      </c>
      <c r="B87" s="15" t="str">
        <f>'0.Resumen BAP'!B33</f>
        <v>Índice de cartera atrasada 90 días</v>
      </c>
      <c r="C87" s="11">
        <f>'0.Resumen BAP'!C32</f>
        <v>3.6873361708606021E-2</v>
      </c>
      <c r="D87" s="11">
        <f>'0.Resumen BAP'!D32</f>
        <v>3.209345918791294E-2</v>
      </c>
      <c r="E87" s="11">
        <f>'0.Resumen BAP'!E32</f>
        <v>2.9282703903495695E-2</v>
      </c>
    </row>
    <row r="88" spans="1:5">
      <c r="A88" s="4" t="s">
        <v>26</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24</v>
      </c>
      <c r="B91" s="15" t="str">
        <f>'0.Resumen BAP'!B34</f>
        <v>Índice de cartera deteriorada (4)</v>
      </c>
      <c r="C91" s="11">
        <f>'0.Resumen BAP'!C33</f>
        <v>0.03</v>
      </c>
      <c r="D91" s="11">
        <f>'0.Resumen BAP'!D33</f>
        <v>2.7E-2</v>
      </c>
      <c r="E91" s="11">
        <f>'0.Resumen BAP'!E33</f>
        <v>2.4E-2</v>
      </c>
    </row>
    <row r="92" spans="1:5">
      <c r="A92" s="4" t="s">
        <v>26</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24</v>
      </c>
      <c r="B95" s="15" t="str">
        <f>'0.Resumen BAP'!B35</f>
        <v>Costo del riesgo (5)</v>
      </c>
      <c r="C95" s="11">
        <f>'0.Resumen BAP'!C34</f>
        <v>5.1047083653814267E-2</v>
      </c>
      <c r="D95" s="11">
        <f>'0.Resumen BAP'!D34</f>
        <v>4.5477228335850273E-2</v>
      </c>
      <c r="E95" s="11">
        <f>'0.Resumen BAP'!E34</f>
        <v>4.2689418924697929E-2</v>
      </c>
    </row>
    <row r="96" spans="1:5">
      <c r="A96" s="4" t="s">
        <v>26</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24</v>
      </c>
      <c r="B99" s="15" t="str">
        <f>'0.Resumen BAP'!B36</f>
        <v xml:space="preserve">Cobertura de cartera atrasada </v>
      </c>
      <c r="C99" s="11">
        <f>'0.Resumen BAP'!C35</f>
        <v>1.6224032126925483E-2</v>
      </c>
      <c r="D99" s="11">
        <f>'0.Resumen BAP'!D35</f>
        <v>1.754202679425531E-2</v>
      </c>
      <c r="E99" s="11">
        <f>'0.Resumen BAP'!E35</f>
        <v>1.2736397734023255E-2</v>
      </c>
    </row>
    <row r="100" spans="1:5">
      <c r="A100" s="4" t="s">
        <v>26</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24</v>
      </c>
      <c r="B103" s="15" t="str">
        <f>'0.Resumen BAP'!B37</f>
        <v xml:space="preserve">Cobertura de cartera deteriorada </v>
      </c>
      <c r="C103" s="11">
        <f>'0.Resumen BAP'!C36</f>
        <v>1.4871695290119171</v>
      </c>
      <c r="D103" s="11">
        <f>'0.Resumen BAP'!D36</f>
        <v>1.5934128258311562</v>
      </c>
      <c r="E103" s="11">
        <f>'0.Resumen BAP'!E36</f>
        <v>1.6592683548150664</v>
      </c>
    </row>
    <row r="104" spans="1:5">
      <c r="A104" s="4" t="s">
        <v>26</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24</v>
      </c>
      <c r="B107" s="15" t="str">
        <f>'0.Resumen BAP'!B41</f>
        <v>Ratio de eficiencia (8)</v>
      </c>
      <c r="C107" s="11">
        <f>'0.Resumen BAP'!C40</f>
        <v>2442089</v>
      </c>
      <c r="D107" s="11">
        <f>'0.Resumen BAP'!D40</f>
        <v>2871709</v>
      </c>
      <c r="E107" s="11">
        <f>'0.Resumen BAP'!E40</f>
        <v>2762628</v>
      </c>
    </row>
    <row r="108" spans="1:5">
      <c r="A108" s="4" t="s">
        <v>29</v>
      </c>
      <c r="B108" s="16" t="e">
        <f>'9.Eficiencia Operativa'!#REF!</f>
        <v>#REF!</v>
      </c>
      <c r="C108" s="11" t="e">
        <f>'9.Eficiencia Operativa'!#REF!</f>
        <v>#REF!</v>
      </c>
      <c r="D108" s="11" t="e">
        <f>'9.Eficiencia Operativa'!#REF!</f>
        <v>#REF!</v>
      </c>
      <c r="E108" s="11" t="e">
        <f>'9.Eficiencia Operativa'!#REF!</f>
        <v>#REF!</v>
      </c>
    </row>
    <row r="109" spans="1:5">
      <c r="B109" s="15"/>
      <c r="C109" s="13" t="e">
        <f>IF(C107-C108=0,"Check",C107-C108)</f>
        <v>#REF!</v>
      </c>
      <c r="D109" s="13" t="e">
        <f t="shared" ref="D109" si="39">IF(D107-D108=0,"Check",D107-D108)</f>
        <v>#REF!</v>
      </c>
      <c r="E109" s="13" t="e">
        <f>IF(E107-E108=0,"Check",E107-E108)</f>
        <v>#REF!</v>
      </c>
    </row>
    <row r="110" spans="1:5">
      <c r="B110" s="15"/>
      <c r="C110" s="11"/>
      <c r="D110" s="11"/>
      <c r="E110" s="11"/>
    </row>
    <row r="111" spans="1:5">
      <c r="A111" s="4" t="s">
        <v>24</v>
      </c>
      <c r="B111" s="15" t="str">
        <f>'0.Resumen BAP'!B42</f>
        <v>Gastos operativos / Activos promedio totales</v>
      </c>
      <c r="C111" s="26">
        <f>'0.Resumen BAP'!C41</f>
        <v>0.45730299563742849</v>
      </c>
      <c r="D111" s="26">
        <f>'0.Resumen BAP'!D41</f>
        <v>0.49026423002961006</v>
      </c>
      <c r="E111" s="26">
        <f>'0.Resumen BAP'!E41</f>
        <v>0.45821474207146923</v>
      </c>
    </row>
    <row r="112" spans="1:5">
      <c r="A112" s="4" t="s">
        <v>29</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24</v>
      </c>
      <c r="B115" s="15" t="e">
        <f>'0.Resumen BAP'!#REF!</f>
        <v>#REF!</v>
      </c>
      <c r="C115" s="11" t="e">
        <f>'0.Resumen BAP'!#REF!</f>
        <v>#REF!</v>
      </c>
      <c r="D115" s="11" t="e">
        <f>'0.Resumen BAP'!#REF!</f>
        <v>#REF!</v>
      </c>
      <c r="E115" s="11" t="e">
        <f>'0.Resumen BAP'!#REF!</f>
        <v>#REF!</v>
      </c>
    </row>
    <row r="116" spans="1:8">
      <c r="A116" s="4" t="s">
        <v>28</v>
      </c>
      <c r="B116" s="15" t="e">
        <f>B115</f>
        <v>#REF!</v>
      </c>
      <c r="C116" s="11">
        <f>'12.7.7 Grupo Pacífico'!E39</f>
        <v>0</v>
      </c>
      <c r="D116" s="11">
        <f>'12.7.7 Grupo Pacífico'!F39</f>
        <v>0</v>
      </c>
      <c r="E116" s="11">
        <f>'12.7.7 Grupo Pacífico'!G39</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24</v>
      </c>
      <c r="B119" s="15" t="e">
        <f>'0.Resumen BAP'!#REF!</f>
        <v>#REF!</v>
      </c>
      <c r="C119" s="11" t="e">
        <f>'0.Resumen BAP'!#REF!</f>
        <v>#REF!</v>
      </c>
      <c r="D119" s="11" t="e">
        <f>'0.Resumen BAP'!#REF!</f>
        <v>#REF!</v>
      </c>
      <c r="E119" s="11" t="e">
        <f>'0.Resumen BAP'!#REF!</f>
        <v>#REF!</v>
      </c>
      <c r="H119" s="7"/>
    </row>
    <row r="120" spans="1:8">
      <c r="A120" s="4" t="s">
        <v>28</v>
      </c>
      <c r="B120" s="15" t="e">
        <f>B119</f>
        <v>#REF!</v>
      </c>
      <c r="C120" s="11" t="e">
        <f>'12.7.7 Grupo Pacífico'!#REF!</f>
        <v>#REF!</v>
      </c>
      <c r="D120" s="11" t="e">
        <f>'12.7.7 Grupo Pacífico'!#REF!</f>
        <v>#REF!</v>
      </c>
      <c r="E120" s="11" t="e">
        <f>'12.7.7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24</v>
      </c>
      <c r="B123" s="15" t="str">
        <f>'0.Resumen BAP'!B44</f>
        <v>Ratio de Capital Global (9)</v>
      </c>
      <c r="C123" s="11">
        <f>'0.Resumen BAP'!C43</f>
        <v>0</v>
      </c>
      <c r="D123" s="11">
        <f>'0.Resumen BAP'!D43</f>
        <v>0</v>
      </c>
      <c r="E123" s="11">
        <f>'0.Resumen BAP'!E43</f>
        <v>0</v>
      </c>
    </row>
    <row r="124" spans="1:8">
      <c r="A124" s="4" t="s">
        <v>34</v>
      </c>
      <c r="B124" s="15" t="str">
        <f>B123</f>
        <v>Ratio de Capital Global (9)</v>
      </c>
      <c r="C124" s="11" t="e">
        <f>'10.2.Capital Regulatorio BCP'!#REF!</f>
        <v>#REF!</v>
      </c>
      <c r="D124" s="11" t="e">
        <f>'10.2.Capital Regulatorio BCP'!#REF!</f>
        <v>#REF!</v>
      </c>
      <c r="E124" s="11" t="e">
        <f>'10.2.Capital Regulatorio BCP'!#REF!</f>
        <v>#REF!</v>
      </c>
    </row>
    <row r="125" spans="1:8">
      <c r="B125" s="15"/>
      <c r="C125" s="13" t="e">
        <f t="shared" ref="C125:D125" si="43">IF(C123-C124=0,"Check",C123-C124)</f>
        <v>#REF!</v>
      </c>
      <c r="D125" s="13" t="e">
        <f t="shared" si="43"/>
        <v>#REF!</v>
      </c>
      <c r="E125" s="13" t="e">
        <f>IF(E123-E124=0,"Check",E123-E124)</f>
        <v>#REF!</v>
      </c>
    </row>
    <row r="126" spans="1:8">
      <c r="B126" s="15"/>
      <c r="C126" s="11"/>
      <c r="D126" s="11"/>
      <c r="E126" s="11"/>
    </row>
    <row r="127" spans="1:8">
      <c r="A127" s="4" t="s">
        <v>24</v>
      </c>
      <c r="B127" s="15" t="str">
        <f>'0.Resumen BAP'!B45</f>
        <v>Ratio Tier 1 (10)</v>
      </c>
      <c r="C127" s="11">
        <f>'0.Resumen BAP'!C44</f>
        <v>0.16865446512220833</v>
      </c>
      <c r="D127" s="11">
        <f>'0.Resumen BAP'!D44</f>
        <v>0.19441348723740554</v>
      </c>
      <c r="E127" s="11">
        <f>'0.Resumen BAP'!E44</f>
        <v>0.16699922588849433</v>
      </c>
    </row>
    <row r="128" spans="1:8">
      <c r="A128" s="4" t="s">
        <v>34</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#REF!</v>
      </c>
      <c r="D129" s="13" t="e">
        <f t="shared" ref="D129" si="45">IF(D127-D128=0,"Check",D127-D128)</f>
        <v>#REF!</v>
      </c>
      <c r="E129" s="13" t="e">
        <f>IF(E127-E128=0,"Check",E127-E128)</f>
        <v>#REF!</v>
      </c>
    </row>
    <row r="130" spans="1:5">
      <c r="B130" s="15"/>
      <c r="C130" s="11"/>
      <c r="D130" s="11"/>
      <c r="E130" s="11"/>
    </row>
    <row r="131" spans="1:5">
      <c r="A131" s="4" t="s">
        <v>24</v>
      </c>
      <c r="B131" s="15" t="str">
        <f>'0.Resumen BAP'!B46</f>
        <v>Ratio common equity tier 1 (11) (13)</v>
      </c>
      <c r="C131" s="11">
        <f>'0.Resumen BAP'!C45</f>
        <v>0.11336064992633417</v>
      </c>
      <c r="D131" s="11">
        <f>'0.Resumen BAP'!D45</f>
        <v>0.13664085842892726</v>
      </c>
      <c r="E131" s="11">
        <f>'0.Resumen BAP'!E45</f>
        <v>0.10959763642521433</v>
      </c>
    </row>
    <row r="132" spans="1:5">
      <c r="A132" s="4" t="s">
        <v>34</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24</v>
      </c>
      <c r="B135" s="15" t="str">
        <f>'0.Resumen BAP'!B51</f>
        <v>Empleados (14)</v>
      </c>
      <c r="C135" s="8">
        <f>'0.Resumen BAP'!C50</f>
        <v>0.15887136936608823</v>
      </c>
      <c r="D135" s="8">
        <f>'0.Resumen BAP'!D50</f>
        <v>0.17302558959482628</v>
      </c>
      <c r="E135" s="8">
        <f>'0.Resumen BAP'!E50</f>
        <v>0.15696194369425367</v>
      </c>
    </row>
    <row r="136" spans="1:5">
      <c r="B136" s="15"/>
      <c r="C136" s="24"/>
      <c r="D136" s="24"/>
      <c r="E136" s="24"/>
    </row>
    <row r="137" spans="1:5">
      <c r="B137" s="15"/>
      <c r="C137" s="8"/>
      <c r="D137" s="8"/>
      <c r="E137" s="8"/>
    </row>
    <row r="138" spans="1:5">
      <c r="B138" s="15"/>
      <c r="C138" s="8"/>
      <c r="D138" s="8"/>
      <c r="E138" s="8"/>
    </row>
    <row r="139" spans="1:5">
      <c r="A139" s="4" t="s">
        <v>24</v>
      </c>
      <c r="B139" s="15" t="str">
        <f>'0.Resumen BAP'!B53</f>
        <v>Acciones Emitidas</v>
      </c>
      <c r="C139" s="8">
        <f>'0.Resumen BAP'!C52</f>
        <v>0</v>
      </c>
      <c r="D139" s="8">
        <f>'0.Resumen BAP'!D52</f>
        <v>0</v>
      </c>
      <c r="E139" s="8">
        <f>'0.Resumen BAP'!E52</f>
        <v>0</v>
      </c>
    </row>
    <row r="140" spans="1:5">
      <c r="B140" s="15"/>
      <c r="C140" s="24"/>
      <c r="D140" s="24"/>
      <c r="E140" s="24"/>
    </row>
    <row r="141" spans="1:5">
      <c r="B141" s="15"/>
      <c r="C141" s="8"/>
      <c r="D141" s="8"/>
      <c r="E141" s="8"/>
    </row>
    <row r="142" spans="1:5">
      <c r="B142" s="15"/>
      <c r="C142" s="8"/>
      <c r="D142" s="8"/>
      <c r="E142" s="8"/>
    </row>
    <row r="143" spans="1:5">
      <c r="A143" s="4" t="s">
        <v>24</v>
      </c>
      <c r="B143" s="15" t="str">
        <f>'0.Resumen BAP'!B54</f>
        <v>Acciones de Tesorería (12)</v>
      </c>
      <c r="C143" s="8">
        <f>'0.Resumen BAP'!C53</f>
        <v>94382</v>
      </c>
      <c r="D143" s="8">
        <f>'0.Resumen BAP'!D53</f>
        <v>94382</v>
      </c>
      <c r="E143" s="8">
        <f>'0.Resumen BAP'!E53</f>
        <v>94382</v>
      </c>
    </row>
    <row r="144" spans="1:5">
      <c r="B144" s="15"/>
      <c r="C144" s="24"/>
      <c r="D144" s="24"/>
      <c r="E144" s="24"/>
    </row>
    <row r="145" spans="1:5">
      <c r="B145" s="15"/>
      <c r="C145" s="8"/>
      <c r="D145" s="8"/>
      <c r="E145" s="8"/>
    </row>
    <row r="146" spans="1:5">
      <c r="B146" s="15"/>
      <c r="C146" s="8"/>
      <c r="D146" s="8"/>
      <c r="E146" s="8"/>
    </row>
    <row r="147" spans="1:5">
      <c r="A147" s="4" t="s">
        <v>24</v>
      </c>
      <c r="B147" s="15" t="str">
        <f>'0.Resumen BAP'!B55</f>
        <v>Acciones en Circulación</v>
      </c>
      <c r="C147" s="8">
        <f>'0.Resumen BAP'!C54</f>
        <v>15016</v>
      </c>
      <c r="D147" s="8">
        <f>'0.Resumen BAP'!D54</f>
        <v>15016</v>
      </c>
      <c r="E147" s="8">
        <f>'0.Resumen BAP'!E54</f>
        <v>14933.948</v>
      </c>
    </row>
    <row r="148" spans="1:5">
      <c r="B148" s="15"/>
      <c r="C148" s="25"/>
      <c r="D148" s="25"/>
      <c r="E148" s="25"/>
    </row>
    <row r="149" spans="1:5">
      <c r="B149" s="15"/>
    </row>
    <row r="150" spans="1:5">
      <c r="A150" s="4" t="s">
        <v>35</v>
      </c>
      <c r="B150" s="15" t="str">
        <f>'0.1.Contribuciones BAP'!B8</f>
        <v xml:space="preserve"> BCP Individual</v>
      </c>
      <c r="C150" s="8">
        <f>'0.1.Contribuciones BAP'!C8</f>
        <v>1453721.1439139999</v>
      </c>
      <c r="D150" s="8">
        <f>'0.1.Contribuciones BAP'!D8</f>
        <v>1391505.5871599996</v>
      </c>
      <c r="E150" s="8">
        <f>'0.1.Contribuciones BAP'!E8</f>
        <v>1767814.1659619999</v>
      </c>
    </row>
    <row r="151" spans="1:5">
      <c r="B151" s="30" t="s">
        <v>36</v>
      </c>
      <c r="C151" s="8">
        <f>'12.7.4. BCP Individual'!M41</f>
        <v>1578270</v>
      </c>
      <c r="D151" s="8">
        <f>'12.7.4. BCP Individual'!N41</f>
        <v>1553862</v>
      </c>
      <c r="E151" s="8">
        <f>'12.7.4. BCP Individual'!O41</f>
        <v>1950787</v>
      </c>
    </row>
    <row r="152" spans="1:5">
      <c r="B152" s="15"/>
      <c r="C152" s="33">
        <f t="shared" ref="C152:E152" si="48">IF(C150-C151=0,"Check",C150-C151)</f>
        <v>-124548.8560860001</v>
      </c>
      <c r="D152" s="33">
        <f t="shared" si="48"/>
        <v>-162356.41284000035</v>
      </c>
      <c r="E152" s="33">
        <f t="shared" si="48"/>
        <v>-182972.83403800009</v>
      </c>
    </row>
    <row r="153" spans="1:5">
      <c r="B153" s="15"/>
      <c r="C153" s="33"/>
      <c r="D153" s="33"/>
      <c r="E153" s="33"/>
    </row>
    <row r="154" spans="1:5">
      <c r="A154" s="4" t="s">
        <v>35</v>
      </c>
      <c r="B154" s="15" t="str">
        <f>'0.1.Contribuciones BAP'!B9</f>
        <v xml:space="preserve"> BCP Bolivia</v>
      </c>
      <c r="C154" s="8">
        <f>'0.1.Contribuciones BAP'!C9</f>
        <v>24227</v>
      </c>
      <c r="D154" s="8">
        <f>'0.1.Contribuciones BAP'!D9</f>
        <v>24734</v>
      </c>
      <c r="E154" s="8">
        <f>'0.1.Contribuciones BAP'!E9</f>
        <v>44568</v>
      </c>
    </row>
    <row r="155" spans="1:5">
      <c r="B155" s="15" t="str">
        <f>'12.7.5. BCP Bolivia'!B40</f>
        <v>Utilidad neta</v>
      </c>
      <c r="C155" s="8">
        <f>'12.7.5. BCP Bolivia'!C40</f>
        <v>24227</v>
      </c>
      <c r="D155" s="8">
        <f>'12.7.5. BCP Bolivia'!D40</f>
        <v>24734</v>
      </c>
      <c r="E155" s="8">
        <f>'12.7.5. BCP Bolivia'!E40</f>
        <v>44568</v>
      </c>
    </row>
    <row r="156" spans="1:5">
      <c r="B156" s="15"/>
      <c r="C156" s="13" t="str">
        <f t="shared" ref="C156:E156" si="49">IF(C154-C155=0,"Check",C154-C155)</f>
        <v>Check</v>
      </c>
      <c r="D156" s="31" t="str">
        <f t="shared" si="49"/>
        <v>Check</v>
      </c>
      <c r="E156" s="13" t="str">
        <f t="shared" si="49"/>
        <v>Check</v>
      </c>
    </row>
    <row r="157" spans="1:5">
      <c r="B157" s="15"/>
      <c r="C157" s="13"/>
      <c r="D157" s="31"/>
      <c r="E157" s="13"/>
    </row>
    <row r="158" spans="1:5">
      <c r="A158" s="4" t="s">
        <v>35</v>
      </c>
      <c r="B158" s="15" t="str">
        <f>'0.1.Contribuciones BAP'!B11</f>
        <v xml:space="preserve"> Mibanco (1)</v>
      </c>
      <c r="C158" s="8">
        <f>'0.1.Contribuciones BAP'!C11</f>
        <v>92285.895357615911</v>
      </c>
      <c r="D158" s="8">
        <f>'0.1.Contribuciones BAP'!D11</f>
        <v>133473.55533697415</v>
      </c>
      <c r="E158" s="8">
        <f>'0.1.Contribuciones BAP'!E11</f>
        <v>145003.49896036659</v>
      </c>
    </row>
    <row r="159" spans="1:5">
      <c r="B159" s="15" t="str">
        <f>'12.7.6. Mibanco'!B41</f>
        <v>Utilidad neta</v>
      </c>
      <c r="C159" s="8">
        <f>'12.7.6. Mibanco'!C41</f>
        <v>94387</v>
      </c>
      <c r="D159" s="8">
        <f>'12.7.6. Mibanco'!D41</f>
        <v>136512</v>
      </c>
      <c r="E159" s="8">
        <f>'12.7.6. Mibanco'!E41</f>
        <v>148305</v>
      </c>
    </row>
    <row r="160" spans="1:5">
      <c r="B160" s="15"/>
    </row>
    <row r="161" spans="1:7">
      <c r="A161" s="4" t="s">
        <v>35</v>
      </c>
      <c r="B161" s="15" t="str">
        <f>'0.1.Contribuciones BAP'!B12</f>
        <v xml:space="preserve"> Mibanco Colombia</v>
      </c>
      <c r="C161" s="8">
        <f>'0.1.Contribuciones BAP'!C12</f>
        <v>4871</v>
      </c>
      <c r="D161" s="8">
        <f>'0.1.Contribuciones BAP'!D12</f>
        <v>15835</v>
      </c>
      <c r="E161" s="8">
        <f>'0.1.Contribuciones BAP'!E12</f>
        <v>23495</v>
      </c>
    </row>
    <row r="162" spans="1:7">
      <c r="B162" s="15"/>
      <c r="C162" s="8"/>
      <c r="D162" s="8"/>
      <c r="E162" s="8"/>
    </row>
    <row r="163" spans="1:7">
      <c r="B163" s="15"/>
    </row>
    <row r="164" spans="1:7">
      <c r="A164" s="4" t="s">
        <v>35</v>
      </c>
      <c r="B164" s="15" t="str">
        <f>'0.1.Contribuciones BAP'!B14</f>
        <v xml:space="preserve"> Grupo Pacífico (2)</v>
      </c>
      <c r="C164" s="8">
        <f>'0.1.Contribuciones BAP'!C14</f>
        <v>179835</v>
      </c>
      <c r="D164" s="8">
        <f>'0.1.Contribuciones BAP'!D14</f>
        <v>208743</v>
      </c>
      <c r="E164" s="8">
        <f>'0.1.Contribuciones BAP'!E14</f>
        <v>208308</v>
      </c>
    </row>
    <row r="165" spans="1:7">
      <c r="B165" s="15" t="e">
        <f>'12.7.7 Grupo Pacífico'!#REF!</f>
        <v>#REF!</v>
      </c>
      <c r="C165" s="8" t="e">
        <f>'12.7.7 Grupo Pacífico'!#REF!</f>
        <v>#REF!</v>
      </c>
      <c r="D165" s="8" t="e">
        <f>'12.7.7 Grupo Pacífico'!#REF!</f>
        <v>#REF!</v>
      </c>
      <c r="E165" s="8" t="e">
        <f>'12.7.7 Grupo Pacífico'!#REF!</f>
        <v>#REF!</v>
      </c>
    </row>
    <row r="166" spans="1:7">
      <c r="B166" s="15"/>
      <c r="C166" s="8"/>
    </row>
    <row r="167" spans="1:7">
      <c r="A167" s="4" t="s">
        <v>35</v>
      </c>
      <c r="B167" s="15" t="str">
        <f>'0.1.Contribuciones BAP'!B15</f>
        <v xml:space="preserve"> Prima AFP</v>
      </c>
      <c r="C167" s="8">
        <f>'0.1.Contribuciones BAP'!C15</f>
        <v>24472</v>
      </c>
      <c r="D167" s="8">
        <f>'0.1.Contribuciones BAP'!D15</f>
        <v>34324</v>
      </c>
      <c r="E167" s="8">
        <f>'0.1.Contribuciones BAP'!E15</f>
        <v>37285</v>
      </c>
      <c r="F167" s="8"/>
      <c r="G167" s="8"/>
    </row>
    <row r="168" spans="1:7">
      <c r="B168" s="15"/>
      <c r="C168" s="8"/>
      <c r="D168" s="8"/>
      <c r="E168" s="8"/>
    </row>
    <row r="169" spans="1:7">
      <c r="B169" s="15"/>
    </row>
    <row r="170" spans="1:7">
      <c r="A170" s="4" t="s">
        <v>35</v>
      </c>
      <c r="B170" s="15" t="str">
        <f>'0.1.Contribuciones BAP'!B17</f>
        <v xml:space="preserve"> Credicorp Capital</v>
      </c>
      <c r="C170" s="8">
        <f>'0.1.Contribuciones BAP'!C17</f>
        <v>32285</v>
      </c>
      <c r="D170" s="8">
        <f>'0.1.Contribuciones BAP'!D17</f>
        <v>15079</v>
      </c>
      <c r="E170" s="8">
        <f>'0.1.Contribuciones BAP'!E17</f>
        <v>20876</v>
      </c>
    </row>
    <row r="171" spans="1:7">
      <c r="B171" s="15"/>
      <c r="C171" s="8"/>
      <c r="D171" s="8"/>
      <c r="E171" s="8"/>
    </row>
    <row r="172" spans="1:7">
      <c r="B172" s="15"/>
    </row>
    <row r="173" spans="1:7">
      <c r="A173" s="4" t="s">
        <v>35</v>
      </c>
      <c r="B173" s="15" t="str">
        <f>'0.1.Contribuciones BAP'!B18</f>
        <v xml:space="preserve"> Atlantic Security Bank</v>
      </c>
      <c r="C173" s="8">
        <f>'0.1.Contribuciones BAP'!C18</f>
        <v>29758</v>
      </c>
      <c r="D173" s="8">
        <f>'0.1.Contribuciones BAP'!D18</f>
        <v>35962</v>
      </c>
      <c r="E173" s="8">
        <f>'0.1.Contribuciones BAP'!E18</f>
        <v>21900</v>
      </c>
    </row>
    <row r="174" spans="1:7">
      <c r="B174" s="15"/>
      <c r="C174" s="8"/>
      <c r="D174" s="8"/>
      <c r="E174" s="8"/>
    </row>
    <row r="175" spans="1:7">
      <c r="B175" s="15"/>
    </row>
    <row r="176" spans="1:7">
      <c r="A176" s="4" t="s">
        <v>35</v>
      </c>
      <c r="B176" s="15" t="str">
        <f>'0.1.Contribuciones BAP'!B20</f>
        <v>Utilidad neta atribuible a Credicorp</v>
      </c>
      <c r="C176" s="8">
        <f>'0.1.Contribuciones BAP'!C20</f>
        <v>1777697</v>
      </c>
      <c r="D176" s="8">
        <f>'0.1.Contribuciones BAP'!D20</f>
        <v>1587010</v>
      </c>
      <c r="E176" s="8">
        <f>'0.1.Contribuciones BAP'!E20</f>
        <v>2063184</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H46"/>
  <sheetViews>
    <sheetView showGridLines="0" zoomScale="75" zoomScaleNormal="75" workbookViewId="0">
      <selection activeCell="S29" sqref="S29"/>
    </sheetView>
  </sheetViews>
  <sheetFormatPr baseColWidth="10" defaultColWidth="11.44140625" defaultRowHeight="14.4"/>
  <cols>
    <col min="2" max="2" width="50.5546875" customWidth="1"/>
    <col min="3" max="5" width="13.77734375" customWidth="1"/>
  </cols>
  <sheetData>
    <row r="1" spans="1:8">
      <c r="A1" s="129" t="s">
        <v>37</v>
      </c>
    </row>
    <row r="2" spans="1:8">
      <c r="A2" s="129"/>
      <c r="B2" s="46"/>
      <c r="C2" s="46"/>
      <c r="D2" s="46"/>
      <c r="E2" s="46"/>
      <c r="F2" s="46"/>
      <c r="G2" s="46"/>
      <c r="H2" s="46"/>
    </row>
    <row r="3" spans="1:8">
      <c r="A3" s="129"/>
      <c r="B3" s="2008" t="s">
        <v>292</v>
      </c>
      <c r="C3" s="2008"/>
      <c r="D3" s="2008"/>
      <c r="E3" s="2008"/>
      <c r="F3" s="2008"/>
      <c r="G3" s="2008"/>
      <c r="H3" s="46"/>
    </row>
    <row r="4" spans="1:8" ht="15" thickBot="1">
      <c r="B4" s="46"/>
      <c r="C4" s="46"/>
      <c r="D4" s="46"/>
      <c r="E4" s="46"/>
      <c r="F4" s="46"/>
      <c r="G4" s="46"/>
      <c r="H4" s="46"/>
    </row>
    <row r="5" spans="1:8" s="48" customFormat="1">
      <c r="B5" s="661" t="s">
        <v>293</v>
      </c>
      <c r="C5" s="1923" t="s">
        <v>122</v>
      </c>
      <c r="D5" s="1924"/>
      <c r="E5" s="1925"/>
      <c r="F5" s="2011" t="s">
        <v>42</v>
      </c>
      <c r="G5" s="2012"/>
      <c r="H5" s="56"/>
    </row>
    <row r="6" spans="1:8" s="48" customFormat="1" ht="15" thickBot="1">
      <c r="B6" s="370" t="s">
        <v>294</v>
      </c>
      <c r="C6" s="662" t="s">
        <v>837</v>
      </c>
      <c r="D6" s="1053" t="s">
        <v>808</v>
      </c>
      <c r="E6" s="663" t="s">
        <v>838</v>
      </c>
      <c r="F6" s="853" t="s">
        <v>44</v>
      </c>
      <c r="G6" s="582" t="s">
        <v>45</v>
      </c>
      <c r="H6" s="56"/>
    </row>
    <row r="7" spans="1:8" s="48" customFormat="1">
      <c r="B7" s="1225" t="s">
        <v>295</v>
      </c>
      <c r="C7" s="1226">
        <v>1318992.88008</v>
      </c>
      <c r="D7" s="1227">
        <v>1318992.88008</v>
      </c>
      <c r="E7" s="1228">
        <v>1318992.88008</v>
      </c>
      <c r="F7" s="1229" t="s">
        <v>232</v>
      </c>
      <c r="G7" s="1230" t="s">
        <v>232</v>
      </c>
      <c r="H7" s="56"/>
    </row>
    <row r="8" spans="1:8">
      <c r="B8" s="1043" t="s">
        <v>296</v>
      </c>
      <c r="C8" s="1231">
        <v>-209845</v>
      </c>
      <c r="D8" s="1232">
        <v>-209845</v>
      </c>
      <c r="E8" s="1233">
        <v>-208702</v>
      </c>
      <c r="F8" s="1234">
        <v>-5.4468774571707623E-3</v>
      </c>
      <c r="G8" s="1230">
        <v>-5.4468774571707623E-3</v>
      </c>
      <c r="H8" s="46"/>
    </row>
    <row r="9" spans="1:8">
      <c r="B9" s="1043" t="s">
        <v>297</v>
      </c>
      <c r="C9" s="1231">
        <v>124147.9999999998</v>
      </c>
      <c r="D9" s="1232">
        <v>148730.00000000006</v>
      </c>
      <c r="E9" s="1233">
        <v>112194.00000000006</v>
      </c>
      <c r="F9" s="1234">
        <v>-0.2456531970685133</v>
      </c>
      <c r="G9" s="1230">
        <v>-9.6288301060023174E-2</v>
      </c>
      <c r="H9" s="46"/>
    </row>
    <row r="10" spans="1:8">
      <c r="B10" s="1043" t="s">
        <v>298</v>
      </c>
      <c r="C10" s="1231">
        <v>32792830</v>
      </c>
      <c r="D10" s="1232">
        <v>29648582</v>
      </c>
      <c r="E10" s="1233">
        <v>36483716</v>
      </c>
      <c r="F10" s="1234">
        <v>0.2305383103987908</v>
      </c>
      <c r="G10" s="1230">
        <v>0.11255161570379868</v>
      </c>
      <c r="H10" s="46"/>
    </row>
    <row r="11" spans="1:8">
      <c r="B11" s="1043" t="s">
        <v>299</v>
      </c>
      <c r="C11" s="1231">
        <v>476695</v>
      </c>
      <c r="D11" s="1232">
        <v>475351</v>
      </c>
      <c r="E11" s="1233">
        <v>475465</v>
      </c>
      <c r="F11" s="1234">
        <v>2.3982278358514186E-4</v>
      </c>
      <c r="G11" s="1230">
        <v>-2.5802662079527083E-3</v>
      </c>
      <c r="H11" s="46"/>
    </row>
    <row r="12" spans="1:8" ht="15">
      <c r="B12" s="1043" t="s">
        <v>300</v>
      </c>
      <c r="C12" s="1231">
        <v>3410504.7104499643</v>
      </c>
      <c r="D12" s="1232">
        <v>8330245.6022160202</v>
      </c>
      <c r="E12" s="1233">
        <v>2206248.5054064379</v>
      </c>
      <c r="F12" s="1234">
        <v>-0.73515204583889704</v>
      </c>
      <c r="G12" s="1230">
        <v>-0.3531020500730061</v>
      </c>
      <c r="H12" s="46"/>
    </row>
    <row r="13" spans="1:8" ht="15">
      <c r="B13" s="1043" t="s">
        <v>301</v>
      </c>
      <c r="C13" s="1231">
        <v>-462799.89683583175</v>
      </c>
      <c r="D13" s="1232">
        <v>159324.49535993108</v>
      </c>
      <c r="E13" s="1233">
        <v>-66934.441721089126</v>
      </c>
      <c r="F13" s="1234">
        <v>-1.4201139414870076</v>
      </c>
      <c r="G13" s="1230">
        <v>-0.85537066412779983</v>
      </c>
      <c r="H13" s="46"/>
    </row>
    <row r="14" spans="1:8">
      <c r="B14" s="1043" t="s">
        <v>302</v>
      </c>
      <c r="C14" s="1231">
        <v>-1698492</v>
      </c>
      <c r="D14" s="1232">
        <v>-1252858</v>
      </c>
      <c r="E14" s="1233">
        <v>-1263931</v>
      </c>
      <c r="F14" s="1234">
        <v>8.8381923569949006E-3</v>
      </c>
      <c r="G14" s="1230">
        <v>-0.2558510725985168</v>
      </c>
      <c r="H14" s="46"/>
    </row>
    <row r="15" spans="1:8" ht="15">
      <c r="B15" s="1043" t="s">
        <v>303</v>
      </c>
      <c r="C15" s="1231">
        <v>-2590376.5932265837</v>
      </c>
      <c r="D15" s="1232">
        <v>-3586459.8222798212</v>
      </c>
      <c r="E15" s="1233">
        <v>-3660944.8653904907</v>
      </c>
      <c r="F15" s="1234">
        <v>2.0768403049701956E-2</v>
      </c>
      <c r="G15" s="1230">
        <v>0.41328673018559159</v>
      </c>
      <c r="H15" s="46"/>
    </row>
    <row r="16" spans="1:8" ht="15">
      <c r="B16" s="1043" t="s">
        <v>304</v>
      </c>
      <c r="C16" s="1231">
        <v>-38573.278660096832</v>
      </c>
      <c r="D16" s="1232">
        <v>-99318.834085367242</v>
      </c>
      <c r="E16" s="1233">
        <v>-45923.793631322165</v>
      </c>
      <c r="F16" s="1234">
        <v>-0.53761243721558982</v>
      </c>
      <c r="G16" s="1230">
        <v>0.19055976641231887</v>
      </c>
      <c r="H16" s="46"/>
    </row>
    <row r="17" spans="2:8" hidden="1">
      <c r="B17" s="1043" t="s">
        <v>305</v>
      </c>
      <c r="C17" s="1231">
        <v>0</v>
      </c>
      <c r="D17" s="1232">
        <v>0</v>
      </c>
      <c r="E17" s="1233">
        <v>0</v>
      </c>
      <c r="F17" s="1234" t="s">
        <v>232</v>
      </c>
      <c r="G17" s="1230" t="s">
        <v>232</v>
      </c>
      <c r="H17" s="46"/>
    </row>
    <row r="18" spans="2:8">
      <c r="B18" s="1043" t="s">
        <v>306</v>
      </c>
      <c r="C18" s="1231">
        <v>7892454.3948982554</v>
      </c>
      <c r="D18" s="1232">
        <v>8854661.6313986219</v>
      </c>
      <c r="E18" s="1233">
        <v>9270139.4879666679</v>
      </c>
      <c r="F18" s="1234">
        <v>4.6921934893001671E-2</v>
      </c>
      <c r="G18" s="1230">
        <v>0.17455724469677758</v>
      </c>
      <c r="H18" s="46"/>
    </row>
    <row r="19" spans="2:8" ht="15">
      <c r="B19" s="1043" t="s">
        <v>307</v>
      </c>
      <c r="C19" s="1231">
        <v>1972284.7412721631</v>
      </c>
      <c r="D19" s="1232">
        <v>2062637.3579162681</v>
      </c>
      <c r="E19" s="1233">
        <v>2128082.8641532413</v>
      </c>
      <c r="F19" s="1234">
        <v>3.1729041455492712E-2</v>
      </c>
      <c r="G19" s="1230">
        <v>7.899372723463105E-2</v>
      </c>
      <c r="H19" s="46"/>
    </row>
    <row r="20" spans="2:8" ht="15.6" thickBot="1">
      <c r="B20" s="1235" t="s">
        <v>308</v>
      </c>
      <c r="C20" s="1236">
        <v>-751235.64646334178</v>
      </c>
      <c r="D20" s="1237">
        <v>-2036820.7872155856</v>
      </c>
      <c r="E20" s="1238">
        <v>-1062616.1233124435</v>
      </c>
      <c r="F20" s="1234">
        <v>-0.47829670141717195</v>
      </c>
      <c r="G20" s="1230">
        <v>0.41449108321072758</v>
      </c>
      <c r="H20" s="46"/>
    </row>
    <row r="21" spans="2:8" ht="15" thickBot="1">
      <c r="B21" s="1239" t="s">
        <v>309</v>
      </c>
      <c r="C21" s="1240">
        <v>42236587.311514534</v>
      </c>
      <c r="D21" s="1241">
        <v>43813221.523390062</v>
      </c>
      <c r="E21" s="1242">
        <v>45685786.513551004</v>
      </c>
      <c r="F21" s="1243">
        <v>4.2739723879040792E-2</v>
      </c>
      <c r="G21" s="1244">
        <v>8.166377592481644E-2</v>
      </c>
      <c r="H21" s="46"/>
    </row>
    <row r="22" spans="2:8" ht="15" thickBot="1">
      <c r="B22" s="1239" t="s">
        <v>310</v>
      </c>
      <c r="C22" s="1240">
        <v>33123083.821807452</v>
      </c>
      <c r="D22" s="1241">
        <v>34932743.321290761</v>
      </c>
      <c r="E22" s="1242">
        <v>35350180.28474354</v>
      </c>
      <c r="F22" s="1243">
        <v>1.194973322345283E-2</v>
      </c>
      <c r="G22" s="1244">
        <v>6.7236990218580539E-2</v>
      </c>
      <c r="H22" s="46"/>
    </row>
    <row r="23" spans="2:8" ht="15" thickBot="1">
      <c r="B23" s="1239" t="s">
        <v>311</v>
      </c>
      <c r="C23" s="1240">
        <v>33123083.821807452</v>
      </c>
      <c r="D23" s="1241">
        <v>34932743.321290761</v>
      </c>
      <c r="E23" s="1242">
        <v>35350180.28474354</v>
      </c>
      <c r="F23" s="1243">
        <v>1.194973322345283E-2</v>
      </c>
      <c r="G23" s="1244">
        <v>6.7236990218580539E-2</v>
      </c>
      <c r="H23" s="46"/>
    </row>
    <row r="24" spans="2:8" ht="15" thickBot="1">
      <c r="B24" s="1245" t="s">
        <v>312</v>
      </c>
      <c r="C24" s="1246">
        <v>30571363.280745052</v>
      </c>
      <c r="D24" s="1247">
        <v>32346541.266401898</v>
      </c>
      <c r="E24" s="1248">
        <v>33801575.568016425</v>
      </c>
      <c r="F24" s="1243">
        <v>4.4982685772523734E-2</v>
      </c>
      <c r="G24" s="1244">
        <v>0.10566137524216579</v>
      </c>
      <c r="H24" s="46"/>
    </row>
    <row r="25" spans="2:8" ht="15" thickBot="1">
      <c r="B25" s="1245" t="s">
        <v>313</v>
      </c>
      <c r="C25" s="1246">
        <v>15997613.728198295</v>
      </c>
      <c r="D25" s="1247">
        <v>17499583.463734843</v>
      </c>
      <c r="E25" s="1248">
        <v>18287421.42735067</v>
      </c>
      <c r="F25" s="1243">
        <v>4.5020383785048246E-2</v>
      </c>
      <c r="G25" s="1244">
        <v>0.14313432853527597</v>
      </c>
      <c r="H25" s="46"/>
    </row>
    <row r="26" spans="2:8" ht="15" thickBot="1">
      <c r="B26" s="1245" t="s">
        <v>314</v>
      </c>
      <c r="C26" s="1246">
        <v>19424644.569077246</v>
      </c>
      <c r="D26" s="1247">
        <v>20978425.892212536</v>
      </c>
      <c r="E26" s="1248">
        <v>21925952.507883377</v>
      </c>
      <c r="F26" s="1243">
        <v>4.516671653722959E-2</v>
      </c>
      <c r="G26" s="1244">
        <v>0.12876981763609963</v>
      </c>
      <c r="H26" s="46"/>
    </row>
    <row r="27" spans="2:8" ht="15" thickBot="1">
      <c r="B27" s="1239" t="s">
        <v>315</v>
      </c>
      <c r="C27" s="1249">
        <v>1.3815735635877469</v>
      </c>
      <c r="D27" s="1250">
        <v>1.3544947870175694</v>
      </c>
      <c r="E27" s="1251">
        <v>1.3515874850750924</v>
      </c>
      <c r="F27" s="1252" t="s">
        <v>913</v>
      </c>
      <c r="G27" s="1253" t="s">
        <v>914</v>
      </c>
      <c r="H27" s="1480"/>
    </row>
    <row r="28" spans="2:8" ht="15" thickBot="1">
      <c r="B28" s="1239" t="s">
        <v>316</v>
      </c>
      <c r="C28" s="1249">
        <v>2.0705015375776226</v>
      </c>
      <c r="D28" s="1250">
        <v>1.9962042750150839</v>
      </c>
      <c r="E28" s="1251">
        <v>1.9330325177432508</v>
      </c>
      <c r="F28" s="1252" t="s">
        <v>915</v>
      </c>
      <c r="G28" s="1253" t="s">
        <v>916</v>
      </c>
      <c r="H28" s="46"/>
    </row>
    <row r="29" spans="2:8" ht="15" thickBot="1">
      <c r="B29" s="1239" t="s">
        <v>317</v>
      </c>
      <c r="C29" s="1249">
        <v>1.7052092615654455</v>
      </c>
      <c r="D29" s="1250">
        <v>1.6651746656672772</v>
      </c>
      <c r="E29" s="1251">
        <v>1.6122528894484078</v>
      </c>
      <c r="F29" s="1254" t="s">
        <v>917</v>
      </c>
      <c r="G29" s="1255" t="s">
        <v>918</v>
      </c>
      <c r="H29" s="46"/>
    </row>
    <row r="30" spans="2:8">
      <c r="B30" s="74"/>
      <c r="C30" s="74"/>
      <c r="D30" s="74"/>
      <c r="E30" s="74"/>
      <c r="F30" s="74"/>
      <c r="G30" s="74"/>
    </row>
    <row r="31" spans="2:8">
      <c r="B31" s="1172" t="s">
        <v>318</v>
      </c>
      <c r="C31" s="1172"/>
      <c r="D31" s="373"/>
      <c r="E31" s="373"/>
      <c r="F31" s="373"/>
      <c r="G31" s="373"/>
    </row>
    <row r="32" spans="2:8">
      <c r="B32" s="1172" t="s">
        <v>319</v>
      </c>
      <c r="C32" s="1172"/>
      <c r="D32" s="373"/>
      <c r="E32" s="373"/>
      <c r="F32" s="373"/>
      <c r="G32" s="373"/>
    </row>
    <row r="33" spans="2:7">
      <c r="B33" s="1172" t="s">
        <v>320</v>
      </c>
      <c r="C33" s="1172"/>
      <c r="D33" s="373"/>
      <c r="E33" s="373"/>
      <c r="F33" s="373"/>
      <c r="G33" s="373"/>
    </row>
    <row r="34" spans="2:7" ht="14.25" customHeight="1">
      <c r="B34" s="1172" t="s">
        <v>321</v>
      </c>
      <c r="C34" s="1172"/>
      <c r="D34" s="373"/>
      <c r="E34" s="373"/>
      <c r="F34" s="373"/>
      <c r="G34" s="373"/>
    </row>
    <row r="35" spans="2:7">
      <c r="B35" s="2010" t="s">
        <v>322</v>
      </c>
      <c r="C35" s="2010"/>
      <c r="D35" s="2010"/>
      <c r="E35" s="2010"/>
      <c r="F35" s="2010"/>
      <c r="G35" s="2010"/>
    </row>
    <row r="36" spans="2:7" ht="14.25" customHeight="1">
      <c r="B36" s="1172" t="s">
        <v>323</v>
      </c>
      <c r="C36" s="1172"/>
      <c r="D36" s="373"/>
      <c r="E36" s="373"/>
      <c r="F36" s="373"/>
      <c r="G36" s="373"/>
    </row>
    <row r="37" spans="2:7">
      <c r="B37" s="1934"/>
      <c r="C37" s="1934"/>
      <c r="D37" s="1934"/>
      <c r="E37" s="1934"/>
      <c r="F37" s="1934"/>
      <c r="G37" s="1934"/>
    </row>
    <row r="38" spans="2:7" ht="18.75" customHeight="1">
      <c r="B38" s="2009"/>
      <c r="C38" s="2009"/>
      <c r="D38" s="2009"/>
      <c r="E38" s="2009"/>
      <c r="F38" s="2009"/>
      <c r="G38" s="2009"/>
    </row>
    <row r="39" spans="2:7">
      <c r="B39" s="2009"/>
      <c r="C39" s="2009"/>
      <c r="D39" s="2009"/>
      <c r="E39" s="2009"/>
      <c r="F39" s="2009"/>
      <c r="G39" s="2009"/>
    </row>
    <row r="40" spans="2:7">
      <c r="B40" s="112"/>
      <c r="C40" s="112"/>
      <c r="D40" s="112"/>
      <c r="E40" s="112"/>
      <c r="F40" s="112"/>
      <c r="G40" s="112"/>
    </row>
    <row r="41" spans="2:7">
      <c r="B41" s="112"/>
      <c r="C41" s="112"/>
      <c r="D41" s="112"/>
      <c r="E41" s="112"/>
      <c r="F41" s="112"/>
      <c r="G41" s="112"/>
    </row>
    <row r="42" spans="2:7">
      <c r="B42" s="112"/>
      <c r="C42" s="112"/>
      <c r="D42" s="112"/>
      <c r="E42" s="112"/>
      <c r="F42" s="112"/>
      <c r="G42" s="112"/>
    </row>
    <row r="43" spans="2:7">
      <c r="B43" s="112"/>
      <c r="C43" s="112"/>
      <c r="D43" s="112"/>
      <c r="E43" s="112"/>
      <c r="F43" s="112"/>
      <c r="G43" s="112"/>
    </row>
    <row r="44" spans="2:7">
      <c r="B44" s="112"/>
      <c r="C44" s="46"/>
      <c r="D44" s="46"/>
      <c r="E44" s="46"/>
      <c r="F44" s="46"/>
      <c r="G44" s="43"/>
    </row>
    <row r="45" spans="2:7">
      <c r="B45" s="112"/>
      <c r="C45" s="46"/>
      <c r="D45" s="46"/>
      <c r="E45" s="46"/>
      <c r="F45" s="46"/>
      <c r="G45" s="43"/>
    </row>
    <row r="46" spans="2:7">
      <c r="B46" s="46"/>
      <c r="C46" s="46"/>
      <c r="D46" s="46"/>
      <c r="E46" s="46"/>
      <c r="F46" s="46"/>
      <c r="G46" s="46"/>
    </row>
  </sheetData>
  <mergeCells count="6">
    <mergeCell ref="B3:G3"/>
    <mergeCell ref="B37:G37"/>
    <mergeCell ref="B38:G39"/>
    <mergeCell ref="B35:G35"/>
    <mergeCell ref="F5:G5"/>
    <mergeCell ref="C5:E5"/>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I71"/>
  <sheetViews>
    <sheetView showGridLines="0" zoomScale="65" zoomScaleNormal="74" workbookViewId="0">
      <selection activeCell="B6" sqref="B6"/>
    </sheetView>
  </sheetViews>
  <sheetFormatPr baseColWidth="10" defaultColWidth="11.44140625" defaultRowHeight="14.4"/>
  <cols>
    <col min="2" max="2" width="51.77734375" customWidth="1"/>
    <col min="3" max="5" width="14.77734375" customWidth="1"/>
    <col min="6" max="7" width="11.5546875" customWidth="1"/>
  </cols>
  <sheetData>
    <row r="1" spans="1:9">
      <c r="A1" s="129" t="s">
        <v>37</v>
      </c>
    </row>
    <row r="2" spans="1:9" ht="14.7" customHeight="1">
      <c r="B2" s="2013" t="s">
        <v>324</v>
      </c>
      <c r="C2" s="2013"/>
      <c r="D2" s="2013"/>
      <c r="E2" s="2013"/>
      <c r="F2" s="46"/>
      <c r="G2" s="46"/>
      <c r="H2" s="46"/>
    </row>
    <row r="3" spans="1:9">
      <c r="B3" s="46"/>
      <c r="C3" s="46"/>
      <c r="D3" s="46"/>
      <c r="E3" s="46"/>
      <c r="F3" s="46"/>
      <c r="G3" s="46"/>
      <c r="H3" s="46"/>
    </row>
    <row r="4" spans="1:9" s="48" customFormat="1" ht="15" customHeight="1" thickBot="1">
      <c r="B4" s="56"/>
      <c r="C4" s="56"/>
      <c r="D4" s="56"/>
      <c r="E4" s="56"/>
      <c r="F4" s="56"/>
      <c r="G4" s="56"/>
      <c r="H4" s="56"/>
      <c r="I4" s="56"/>
    </row>
    <row r="5" spans="1:9" s="48" customFormat="1" ht="16.5" customHeight="1">
      <c r="B5" s="666" t="s">
        <v>325</v>
      </c>
      <c r="C5" s="1923" t="s">
        <v>122</v>
      </c>
      <c r="D5" s="2016"/>
      <c r="E5" s="2017"/>
      <c r="F5" s="2018" t="s">
        <v>42</v>
      </c>
      <c r="G5" s="2019"/>
      <c r="H5" s="56"/>
      <c r="I5" s="56"/>
    </row>
    <row r="6" spans="1:9" s="48" customFormat="1" ht="16.350000000000001" customHeight="1" thickBot="1">
      <c r="B6" s="849" t="s">
        <v>326</v>
      </c>
      <c r="C6" s="662" t="s">
        <v>837</v>
      </c>
      <c r="D6" s="1867" t="s">
        <v>808</v>
      </c>
      <c r="E6" s="1868" t="s">
        <v>838</v>
      </c>
      <c r="F6" s="853" t="s">
        <v>44</v>
      </c>
      <c r="G6" s="582" t="s">
        <v>45</v>
      </c>
      <c r="H6" s="56"/>
      <c r="I6" s="56"/>
    </row>
    <row r="7" spans="1:9" ht="16.95" customHeight="1">
      <c r="B7" s="664" t="s">
        <v>327</v>
      </c>
      <c r="C7" s="528">
        <v>12973174.634000001</v>
      </c>
      <c r="D7" s="827">
        <v>12973174.634000001</v>
      </c>
      <c r="E7" s="828">
        <v>12973174.634000001</v>
      </c>
      <c r="F7" s="829">
        <v>0</v>
      </c>
      <c r="G7" s="830">
        <v>0</v>
      </c>
      <c r="H7" s="46"/>
      <c r="I7" s="46"/>
    </row>
    <row r="8" spans="1:9" ht="16.95" customHeight="1">
      <c r="B8" s="371" t="s">
        <v>328</v>
      </c>
      <c r="C8" s="528">
        <v>6124301.70744</v>
      </c>
      <c r="D8" s="827">
        <v>6125451.8901500003</v>
      </c>
      <c r="E8" s="828">
        <v>6125451.8901500003</v>
      </c>
      <c r="F8" s="831">
        <v>0</v>
      </c>
      <c r="G8" s="830">
        <v>1.8780634347304037E-4</v>
      </c>
      <c r="H8" s="46"/>
      <c r="I8" s="46"/>
    </row>
    <row r="9" spans="1:9" ht="16.95" customHeight="1">
      <c r="B9" s="371" t="s">
        <v>329</v>
      </c>
      <c r="C9" s="528">
        <v>3418149.44521</v>
      </c>
      <c r="D9" s="827">
        <v>8320658.3904399993</v>
      </c>
      <c r="E9" s="828">
        <v>4827901.0655199997</v>
      </c>
      <c r="F9" s="831">
        <v>-0.41976934528798759</v>
      </c>
      <c r="G9" s="830">
        <v>0.41243124178948509</v>
      </c>
      <c r="H9" s="46"/>
      <c r="I9" s="46"/>
    </row>
    <row r="10" spans="1:9" ht="16.95" customHeight="1">
      <c r="B10" s="371" t="s">
        <v>600</v>
      </c>
      <c r="C10" s="528">
        <v>1740157.7821899999</v>
      </c>
      <c r="D10" s="827">
        <v>1799772.84561</v>
      </c>
      <c r="E10" s="828">
        <v>1867163.7487699999</v>
      </c>
      <c r="F10" s="831">
        <v>3.7444115975179715E-2</v>
      </c>
      <c r="G10" s="830">
        <v>7.2985316549952328E-2</v>
      </c>
      <c r="H10" s="46"/>
      <c r="I10" s="46"/>
    </row>
    <row r="11" spans="1:9" ht="16.95" customHeight="1">
      <c r="B11" s="371" t="s">
        <v>306</v>
      </c>
      <c r="C11" s="528">
        <v>7152600</v>
      </c>
      <c r="D11" s="827">
        <v>7903050</v>
      </c>
      <c r="E11" s="828">
        <v>8203850</v>
      </c>
      <c r="F11" s="831">
        <v>3.8061254831995184E-2</v>
      </c>
      <c r="G11" s="830">
        <v>0.14697452674551914</v>
      </c>
      <c r="H11" s="46"/>
      <c r="I11" s="46"/>
    </row>
    <row r="12" spans="1:9" ht="16.95" customHeight="1">
      <c r="B12" s="371" t="s">
        <v>330</v>
      </c>
      <c r="C12" s="528">
        <v>-341946.98076999886</v>
      </c>
      <c r="D12" s="827">
        <v>138930.3664599983</v>
      </c>
      <c r="E12" s="828">
        <v>-241504.8962899996</v>
      </c>
      <c r="F12" s="831">
        <v>-2.7383161251470192</v>
      </c>
      <c r="G12" s="830">
        <v>-0.29373584248009155</v>
      </c>
      <c r="H12" s="46"/>
      <c r="I12" s="46"/>
    </row>
    <row r="13" spans="1:9" ht="29.7" customHeight="1">
      <c r="B13" s="826" t="s">
        <v>331</v>
      </c>
      <c r="C13" s="528">
        <v>-2310402.0956000001</v>
      </c>
      <c r="D13" s="827">
        <v>-2691973.3605700005</v>
      </c>
      <c r="E13" s="828">
        <v>-2549701.5200100006</v>
      </c>
      <c r="F13" s="831">
        <v>-5.2850389474090154E-2</v>
      </c>
      <c r="G13" s="830">
        <v>0.10357479542878245</v>
      </c>
      <c r="H13" s="46"/>
      <c r="I13" s="46"/>
    </row>
    <row r="14" spans="1:9" ht="16.95" customHeight="1">
      <c r="B14" s="371" t="s">
        <v>332</v>
      </c>
      <c r="C14" s="528">
        <v>-1509700.5734999999</v>
      </c>
      <c r="D14" s="827">
        <v>-1795539.8072000002</v>
      </c>
      <c r="E14" s="828">
        <v>-1784514.2928599999</v>
      </c>
      <c r="F14" s="831">
        <v>-6.1405011995772085E-3</v>
      </c>
      <c r="G14" s="830">
        <v>0.18203193678524499</v>
      </c>
      <c r="H14" s="46"/>
      <c r="I14" s="46"/>
    </row>
    <row r="15" spans="1:9" ht="16.95" customHeight="1" thickBot="1">
      <c r="B15" s="371" t="s">
        <v>302</v>
      </c>
      <c r="C15" s="528">
        <v>-122083.18850999999</v>
      </c>
      <c r="D15" s="827">
        <v>-122083.18850999999</v>
      </c>
      <c r="E15" s="828">
        <v>-122083.18850999999</v>
      </c>
      <c r="F15" s="831">
        <v>0</v>
      </c>
      <c r="G15" s="830">
        <v>0</v>
      </c>
      <c r="H15" s="46"/>
      <c r="I15" s="46"/>
    </row>
    <row r="16" spans="1:9" ht="18.45" customHeight="1" thickBot="1">
      <c r="B16" s="172" t="s">
        <v>333</v>
      </c>
      <c r="C16" s="832">
        <v>27124250.730459996</v>
      </c>
      <c r="D16" s="833">
        <v>32651441.770379998</v>
      </c>
      <c r="E16" s="834">
        <v>29299737.44077</v>
      </c>
      <c r="F16" s="835">
        <v>-0.10265103615272886</v>
      </c>
      <c r="G16" s="836">
        <v>8.0204490510293658E-2</v>
      </c>
      <c r="H16" s="46"/>
      <c r="I16" s="46"/>
    </row>
    <row r="17" spans="2:9" ht="18.45" customHeight="1" thickBot="1">
      <c r="B17" s="665" t="s">
        <v>601</v>
      </c>
      <c r="C17" s="837">
        <v>18231492.948269997</v>
      </c>
      <c r="D17" s="838">
        <v>22948618.924770001</v>
      </c>
      <c r="E17" s="839">
        <v>19228723.691999998</v>
      </c>
      <c r="F17" s="835">
        <v>-0.16209669283212802</v>
      </c>
      <c r="G17" s="836">
        <v>5.4698249153787959E-2</v>
      </c>
      <c r="H17" s="46"/>
      <c r="I17" s="46"/>
    </row>
    <row r="18" spans="2:9" ht="18.45" customHeight="1" thickBot="1">
      <c r="B18" s="665" t="s">
        <v>602</v>
      </c>
      <c r="C18" s="837">
        <v>18231492.948269997</v>
      </c>
      <c r="D18" s="838">
        <v>22948618.924770001</v>
      </c>
      <c r="E18" s="839">
        <v>19228723.691999998</v>
      </c>
      <c r="F18" s="835">
        <v>-0.16209669283212802</v>
      </c>
      <c r="G18" s="836">
        <v>5.4698249153787959E-2</v>
      </c>
      <c r="H18" s="46"/>
      <c r="I18" s="46"/>
    </row>
    <row r="19" spans="2:9" ht="18.45" customHeight="1" thickBot="1">
      <c r="B19" s="665" t="s">
        <v>603</v>
      </c>
      <c r="C19" s="840">
        <v>8892757.7821900006</v>
      </c>
      <c r="D19" s="841">
        <v>9702822.8456100002</v>
      </c>
      <c r="E19" s="842">
        <v>10071013.74877</v>
      </c>
      <c r="F19" s="835">
        <v>3.7946781984851574E-2</v>
      </c>
      <c r="G19" s="836">
        <v>0.13249612723510307</v>
      </c>
      <c r="H19" s="46"/>
      <c r="I19" s="46"/>
    </row>
    <row r="20" spans="2:9" ht="15" thickBot="1">
      <c r="B20" s="173"/>
      <c r="C20" s="857"/>
      <c r="D20" s="857"/>
      <c r="E20" s="858"/>
      <c r="F20" s="46"/>
      <c r="G20" s="46"/>
      <c r="H20" s="46"/>
      <c r="I20" s="46"/>
    </row>
    <row r="21" spans="2:9" ht="15" customHeight="1">
      <c r="B21" s="666" t="s">
        <v>334</v>
      </c>
      <c r="C21" s="1923" t="s">
        <v>122</v>
      </c>
      <c r="D21" s="2016"/>
      <c r="E21" s="2017"/>
      <c r="F21" s="2018" t="s">
        <v>42</v>
      </c>
      <c r="G21" s="2019"/>
      <c r="H21" s="46"/>
      <c r="I21" s="46"/>
    </row>
    <row r="22" spans="2:9" ht="15" thickBot="1">
      <c r="B22" s="174" t="s">
        <v>326</v>
      </c>
      <c r="C22" s="854" t="s">
        <v>837</v>
      </c>
      <c r="D22" s="855" t="s">
        <v>808</v>
      </c>
      <c r="E22" s="856" t="s">
        <v>838</v>
      </c>
      <c r="F22" s="853" t="s">
        <v>44</v>
      </c>
      <c r="G22" s="582" t="s">
        <v>45</v>
      </c>
      <c r="H22" s="46"/>
      <c r="I22" s="46"/>
    </row>
    <row r="23" spans="2:9" ht="16.5" customHeight="1">
      <c r="B23" s="371" t="s">
        <v>335</v>
      </c>
      <c r="C23" s="843">
        <v>3903493.4632355575</v>
      </c>
      <c r="D23" s="844">
        <v>5019033.383691269</v>
      </c>
      <c r="E23" s="845">
        <v>6640052.7778683295</v>
      </c>
      <c r="F23" s="829">
        <v>0.32297441962517404</v>
      </c>
      <c r="G23" s="830">
        <v>0.70105389964313458</v>
      </c>
      <c r="H23" s="46"/>
      <c r="I23" s="46"/>
    </row>
    <row r="24" spans="2:9" ht="16.5" customHeight="1">
      <c r="B24" s="826" t="s">
        <v>336</v>
      </c>
      <c r="C24" s="843">
        <v>138028766.07372001</v>
      </c>
      <c r="D24" s="844">
        <v>142806023.11787</v>
      </c>
      <c r="E24" s="845">
        <v>148234222.63415003</v>
      </c>
      <c r="F24" s="831">
        <v>3.8010998400254126E-2</v>
      </c>
      <c r="G24" s="830">
        <v>7.3937171581895944E-2</v>
      </c>
      <c r="H24" s="46" t="s">
        <v>337</v>
      </c>
      <c r="I24" s="46"/>
    </row>
    <row r="25" spans="2:9" ht="16.5" customHeight="1" thickBot="1">
      <c r="B25" s="371" t="s">
        <v>338</v>
      </c>
      <c r="C25" s="843">
        <v>18895090.695400003</v>
      </c>
      <c r="D25" s="844">
        <v>20123382.849810001</v>
      </c>
      <c r="E25" s="845">
        <v>20574067.446369998</v>
      </c>
      <c r="F25" s="831">
        <v>2.23960653098767E-2</v>
      </c>
      <c r="G25" s="830">
        <v>8.8857829688996359E-2</v>
      </c>
      <c r="H25" s="46"/>
      <c r="I25" s="46"/>
    </row>
    <row r="26" spans="2:9" ht="16.5" customHeight="1" thickBot="1">
      <c r="B26" s="172" t="s">
        <v>137</v>
      </c>
      <c r="C26" s="837">
        <v>160827350.23235556</v>
      </c>
      <c r="D26" s="838">
        <v>167948439.35137129</v>
      </c>
      <c r="E26" s="839">
        <v>175448342.85838836</v>
      </c>
      <c r="F26" s="835">
        <v>4.4655988087666909E-2</v>
      </c>
      <c r="G26" s="836">
        <v>9.0911108122524453E-2</v>
      </c>
      <c r="H26" s="46"/>
      <c r="I26" s="46"/>
    </row>
    <row r="27" spans="2:9" ht="15" thickBot="1">
      <c r="B27" s="173"/>
      <c r="C27" s="857"/>
      <c r="D27" s="857"/>
      <c r="E27" s="858"/>
      <c r="F27" s="46"/>
      <c r="G27" s="46"/>
      <c r="H27" s="46"/>
      <c r="I27" s="46"/>
    </row>
    <row r="28" spans="2:9" ht="15" customHeight="1">
      <c r="B28" s="666" t="s">
        <v>339</v>
      </c>
      <c r="C28" s="1923" t="s">
        <v>122</v>
      </c>
      <c r="D28" s="2016"/>
      <c r="E28" s="2017"/>
      <c r="F28" s="2018" t="s">
        <v>42</v>
      </c>
      <c r="G28" s="2019"/>
      <c r="H28" s="46"/>
      <c r="I28" s="46"/>
    </row>
    <row r="29" spans="2:9" ht="15" thickBot="1">
      <c r="B29" s="667" t="s">
        <v>326</v>
      </c>
      <c r="C29" s="854" t="s">
        <v>837</v>
      </c>
      <c r="D29" s="855" t="s">
        <v>808</v>
      </c>
      <c r="E29" s="856" t="s">
        <v>838</v>
      </c>
      <c r="F29" s="853" t="s">
        <v>44</v>
      </c>
      <c r="G29" s="582" t="s">
        <v>45</v>
      </c>
      <c r="H29" s="46"/>
      <c r="I29" s="46"/>
    </row>
    <row r="30" spans="2:9" ht="16.5" customHeight="1">
      <c r="B30" s="826" t="s">
        <v>340</v>
      </c>
      <c r="C30" s="843">
        <v>390349.34632355574</v>
      </c>
      <c r="D30" s="844">
        <v>501903.3383691269</v>
      </c>
      <c r="E30" s="845">
        <v>664005.277786833</v>
      </c>
      <c r="F30" s="829">
        <v>0.32297441962517404</v>
      </c>
      <c r="G30" s="830">
        <v>0.70105389964313458</v>
      </c>
      <c r="H30" s="46"/>
      <c r="I30" s="46"/>
    </row>
    <row r="31" spans="2:9" ht="16.5" customHeight="1">
      <c r="B31" s="371" t="s">
        <v>341</v>
      </c>
      <c r="C31" s="843">
        <v>13802876.60737</v>
      </c>
      <c r="D31" s="844">
        <v>14280602.311790001</v>
      </c>
      <c r="E31" s="845">
        <v>14823422.263420001</v>
      </c>
      <c r="F31" s="831">
        <v>3.801099840038602E-2</v>
      </c>
      <c r="G31" s="830">
        <v>7.3937171582413752E-2</v>
      </c>
      <c r="H31" s="46"/>
      <c r="I31" s="46"/>
    </row>
    <row r="32" spans="2:9" ht="16.5" customHeight="1">
      <c r="B32" s="826" t="s">
        <v>342</v>
      </c>
      <c r="C32" s="843">
        <v>1889509.06953975</v>
      </c>
      <c r="D32" s="844">
        <v>2012338.2849809977</v>
      </c>
      <c r="E32" s="845">
        <v>2057406.7446367473</v>
      </c>
      <c r="F32" s="831">
        <v>2.2396065309752355E-2</v>
      </c>
      <c r="G32" s="830">
        <v>8.8857829689007017E-2</v>
      </c>
      <c r="H32" s="46"/>
      <c r="I32" s="46"/>
    </row>
    <row r="33" spans="2:9" ht="16.5" customHeight="1" thickBot="1">
      <c r="B33" s="371" t="s">
        <v>343</v>
      </c>
      <c r="C33" s="843">
        <v>7057150.3206888177</v>
      </c>
      <c r="D33" s="844">
        <v>8400181.8311778121</v>
      </c>
      <c r="E33" s="845">
        <v>8765691.4201183822</v>
      </c>
      <c r="F33" s="831">
        <v>4.3512104414687558E-2</v>
      </c>
      <c r="G33" s="830">
        <v>0.24210070946353324</v>
      </c>
      <c r="H33" s="46"/>
      <c r="I33" s="46"/>
    </row>
    <row r="34" spans="2:9" ht="16.5" customHeight="1" thickBot="1">
      <c r="B34" s="172" t="s">
        <v>137</v>
      </c>
      <c r="C34" s="846">
        <v>23139885.343922123</v>
      </c>
      <c r="D34" s="847">
        <v>25195025.766317938</v>
      </c>
      <c r="E34" s="848">
        <v>26310525.705961965</v>
      </c>
      <c r="F34" s="835">
        <v>4.4274609996044934E-2</v>
      </c>
      <c r="G34" s="836">
        <v>0.13702057356445096</v>
      </c>
      <c r="H34" s="46"/>
      <c r="I34" s="46"/>
    </row>
    <row r="35" spans="2:9">
      <c r="B35" s="175"/>
      <c r="C35" s="176"/>
      <c r="D35" s="176"/>
      <c r="E35" s="176"/>
      <c r="F35" s="46"/>
      <c r="G35" s="46"/>
      <c r="H35" s="46"/>
      <c r="I35" s="46"/>
    </row>
    <row r="36" spans="2:9">
      <c r="B36" s="1490" t="s">
        <v>746</v>
      </c>
      <c r="C36" s="176"/>
      <c r="D36" s="176"/>
      <c r="E36" s="176"/>
      <c r="F36" s="46"/>
      <c r="G36" s="46"/>
      <c r="H36" s="46"/>
      <c r="I36" s="46"/>
    </row>
    <row r="37" spans="2:9">
      <c r="B37" s="1490" t="s">
        <v>747</v>
      </c>
      <c r="C37" s="176"/>
      <c r="D37" s="176"/>
      <c r="E37" s="176"/>
      <c r="F37" s="46"/>
      <c r="G37" s="46"/>
      <c r="H37" s="46"/>
      <c r="I37" s="46"/>
    </row>
    <row r="38" spans="2:9">
      <c r="B38" s="1490" t="s">
        <v>748</v>
      </c>
      <c r="C38" s="176"/>
      <c r="D38" s="176"/>
      <c r="E38" s="176"/>
      <c r="F38" s="46"/>
      <c r="G38" s="46"/>
      <c r="H38" s="46"/>
      <c r="I38" s="46"/>
    </row>
    <row r="39" spans="2:9">
      <c r="B39" s="1490" t="s">
        <v>749</v>
      </c>
      <c r="C39" s="176"/>
      <c r="D39" s="176"/>
      <c r="E39" s="176"/>
      <c r="F39" s="46"/>
      <c r="G39" s="46"/>
      <c r="H39" s="46"/>
      <c r="I39" s="46"/>
    </row>
    <row r="40" spans="2:9" ht="15.6" thickBot="1">
      <c r="B40" s="177"/>
      <c r="C40" s="176"/>
      <c r="D40" s="176"/>
      <c r="E40" s="176"/>
      <c r="F40" s="46"/>
      <c r="G40" s="46"/>
      <c r="H40" s="46"/>
      <c r="I40" s="46"/>
    </row>
    <row r="41" spans="2:9" ht="18.45" customHeight="1">
      <c r="B41" s="877" t="s">
        <v>604</v>
      </c>
      <c r="C41" s="1923" t="s">
        <v>122</v>
      </c>
      <c r="D41" s="2016"/>
      <c r="E41" s="2017"/>
      <c r="F41" s="2020" t="s">
        <v>42</v>
      </c>
      <c r="G41" s="2021"/>
      <c r="H41" s="46"/>
      <c r="I41" s="46"/>
    </row>
    <row r="42" spans="2:9" ht="15" thickBot="1">
      <c r="B42" s="667"/>
      <c r="C42" s="854" t="s">
        <v>837</v>
      </c>
      <c r="D42" s="855" t="s">
        <v>808</v>
      </c>
      <c r="E42" s="856" t="s">
        <v>838</v>
      </c>
      <c r="F42" s="853" t="s">
        <v>44</v>
      </c>
      <c r="G42" s="582" t="s">
        <v>45</v>
      </c>
      <c r="H42" s="46"/>
      <c r="I42" s="46"/>
    </row>
    <row r="43" spans="2:9" ht="18.45" customHeight="1">
      <c r="B43" s="874" t="s">
        <v>344</v>
      </c>
      <c r="C43" s="859">
        <v>0.11336064992633417</v>
      </c>
      <c r="D43" s="860">
        <v>0.13664085842892726</v>
      </c>
      <c r="E43" s="861">
        <v>0.10959763642521433</v>
      </c>
      <c r="F43" s="862" t="s">
        <v>908</v>
      </c>
      <c r="G43" s="863" t="s">
        <v>909</v>
      </c>
      <c r="H43" s="46"/>
      <c r="I43" s="46"/>
    </row>
    <row r="44" spans="2:9" ht="18.45" customHeight="1">
      <c r="B44" s="875" t="s">
        <v>345</v>
      </c>
      <c r="C44" s="864">
        <v>0.11336064992633417</v>
      </c>
      <c r="D44" s="865">
        <v>0.13664085842892726</v>
      </c>
      <c r="E44" s="866">
        <v>0.10959763642521433</v>
      </c>
      <c r="F44" s="867" t="s">
        <v>908</v>
      </c>
      <c r="G44" s="868" t="s">
        <v>909</v>
      </c>
      <c r="H44" s="46"/>
      <c r="I44" s="46"/>
    </row>
    <row r="45" spans="2:9" ht="18.45" customHeight="1" thickBot="1">
      <c r="B45" s="876" t="s">
        <v>605</v>
      </c>
      <c r="C45" s="869">
        <v>0.16865446512220833</v>
      </c>
      <c r="D45" s="870">
        <v>0.19441348723740554</v>
      </c>
      <c r="E45" s="871">
        <v>0.16699922588849433</v>
      </c>
      <c r="F45" s="872" t="s">
        <v>910</v>
      </c>
      <c r="G45" s="873" t="s">
        <v>911</v>
      </c>
      <c r="H45" s="46"/>
      <c r="I45" s="46"/>
    </row>
    <row r="46" spans="2:9">
      <c r="B46" s="179"/>
      <c r="C46" s="176"/>
      <c r="D46" s="176"/>
      <c r="E46" s="176"/>
      <c r="F46" s="176"/>
      <c r="G46" s="176"/>
      <c r="H46" s="46"/>
      <c r="I46" s="46"/>
    </row>
    <row r="47" spans="2:9" ht="15" thickBot="1">
      <c r="B47" s="175"/>
      <c r="C47" s="1481"/>
      <c r="D47" s="1481"/>
      <c r="E47" s="1482"/>
      <c r="F47" s="1482"/>
      <c r="G47" s="1482"/>
      <c r="H47" s="46"/>
      <c r="I47" s="46"/>
    </row>
    <row r="48" spans="2:9" ht="18.45" customHeight="1">
      <c r="B48" s="666" t="s">
        <v>346</v>
      </c>
      <c r="C48" s="1923" t="s">
        <v>122</v>
      </c>
      <c r="D48" s="1924"/>
      <c r="E48" s="2017"/>
      <c r="F48" s="2014" t="s">
        <v>42</v>
      </c>
      <c r="G48" s="2015"/>
      <c r="H48" s="46"/>
      <c r="I48" s="46"/>
    </row>
    <row r="49" spans="2:9" ht="18.45" customHeight="1" thickBot="1">
      <c r="B49" s="667" t="s">
        <v>347</v>
      </c>
      <c r="C49" s="883" t="s">
        <v>837</v>
      </c>
      <c r="D49" s="884" t="s">
        <v>808</v>
      </c>
      <c r="E49" s="884" t="s">
        <v>838</v>
      </c>
      <c r="F49" s="898" t="s">
        <v>44</v>
      </c>
      <c r="G49" s="899" t="s">
        <v>45</v>
      </c>
      <c r="H49" s="46"/>
      <c r="I49" s="46"/>
    </row>
    <row r="50" spans="2:9" ht="18.45" customHeight="1">
      <c r="B50" s="826" t="s">
        <v>348</v>
      </c>
      <c r="C50" s="843">
        <v>18585233.952660002</v>
      </c>
      <c r="D50" s="844">
        <v>18586384.135370001</v>
      </c>
      <c r="E50" s="845">
        <v>18586384.135370001</v>
      </c>
      <c r="F50" s="831">
        <v>0</v>
      </c>
      <c r="G50" s="830">
        <v>6.1886910486524347E-5</v>
      </c>
      <c r="H50" s="46"/>
      <c r="I50" s="46"/>
    </row>
    <row r="51" spans="2:9" ht="18.45" customHeight="1">
      <c r="B51" s="371" t="s">
        <v>349</v>
      </c>
      <c r="C51" s="843">
        <v>4176629.63913</v>
      </c>
      <c r="D51" s="844">
        <v>9077923.6881499998</v>
      </c>
      <c r="E51" s="845">
        <v>5586465.5170900002</v>
      </c>
      <c r="F51" s="831">
        <v>-0.38460977322574602</v>
      </c>
      <c r="G51" s="830">
        <v>0.3375534820592021</v>
      </c>
      <c r="H51" s="46"/>
      <c r="I51" s="46"/>
    </row>
    <row r="52" spans="2:9" ht="18.45" customHeight="1">
      <c r="B52" s="826" t="s">
        <v>350</v>
      </c>
      <c r="C52" s="843">
        <v>140001.94101000001</v>
      </c>
      <c r="D52" s="844">
        <v>636199.25182000012</v>
      </c>
      <c r="E52" s="845">
        <v>196962.12081000002</v>
      </c>
      <c r="F52" s="831">
        <v>-0.69040812253937311</v>
      </c>
      <c r="G52" s="830">
        <v>0.40685278639052214</v>
      </c>
      <c r="H52" s="46"/>
      <c r="I52" s="46"/>
    </row>
    <row r="53" spans="2:9" ht="18.45" customHeight="1">
      <c r="B53" s="371" t="s">
        <v>351</v>
      </c>
      <c r="C53" s="843">
        <v>-1706438.37349505</v>
      </c>
      <c r="D53" s="844">
        <v>-1971858.9225366483</v>
      </c>
      <c r="E53" s="845">
        <v>-1948580.1804079106</v>
      </c>
      <c r="F53" s="831">
        <v>-1.1805480535489519E-2</v>
      </c>
      <c r="G53" s="830">
        <v>0.14189894617578055</v>
      </c>
      <c r="H53" s="46"/>
      <c r="I53" s="46"/>
    </row>
    <row r="54" spans="2:9" ht="18.45" customHeight="1" thickBot="1">
      <c r="B54" s="826" t="s">
        <v>352</v>
      </c>
      <c r="C54" s="843">
        <v>-2416978.60298</v>
      </c>
      <c r="D54" s="844">
        <v>-2723662.02415</v>
      </c>
      <c r="E54" s="845">
        <v>-2549601.1307700002</v>
      </c>
      <c r="F54" s="831">
        <v>-6.3906935528948633E-2</v>
      </c>
      <c r="G54" s="830">
        <v>5.4871204745662212E-2</v>
      </c>
      <c r="H54" s="46"/>
      <c r="I54" s="46"/>
    </row>
    <row r="55" spans="2:9" ht="18.45" customHeight="1" thickBot="1">
      <c r="B55" s="172" t="s">
        <v>137</v>
      </c>
      <c r="C55" s="846">
        <v>18778448.556324951</v>
      </c>
      <c r="D55" s="847">
        <v>23604986.128653355</v>
      </c>
      <c r="E55" s="848">
        <v>19871630.462092087</v>
      </c>
      <c r="F55" s="835">
        <v>-0.15815962128566829</v>
      </c>
      <c r="G55" s="836">
        <v>5.8214708339093868E-2</v>
      </c>
      <c r="H55" s="46"/>
      <c r="I55" s="46"/>
    </row>
    <row r="56" spans="2:9" ht="18.45" customHeight="1" thickBot="1">
      <c r="B56" s="900"/>
      <c r="C56" s="901"/>
      <c r="D56" s="901"/>
      <c r="E56" s="901"/>
      <c r="F56" s="902"/>
      <c r="G56" s="902"/>
      <c r="H56" s="46"/>
      <c r="I56" s="46"/>
    </row>
    <row r="57" spans="2:9" ht="18.45" customHeight="1" thickBot="1">
      <c r="B57" s="172" t="s">
        <v>353</v>
      </c>
      <c r="C57" s="846">
        <v>161628693.63826263</v>
      </c>
      <c r="D57" s="847">
        <v>168734761.03059459</v>
      </c>
      <c r="E57" s="848">
        <v>175966881.84106433</v>
      </c>
      <c r="F57" s="887">
        <v>4.2860882762375416E-2</v>
      </c>
      <c r="G57" s="888">
        <v>8.8710660712829029E-2</v>
      </c>
      <c r="H57" s="46"/>
      <c r="I57" s="46"/>
    </row>
    <row r="58" spans="2:9" ht="18.45" customHeight="1">
      <c r="B58" s="826" t="s">
        <v>354</v>
      </c>
      <c r="C58" s="843">
        <v>138830109.47962701</v>
      </c>
      <c r="D58" s="844">
        <v>143592344.7970933</v>
      </c>
      <c r="E58" s="845">
        <v>148752761.616826</v>
      </c>
      <c r="F58" s="831">
        <v>3.5937966101359721E-2</v>
      </c>
      <c r="G58" s="830">
        <v>7.1473343746481094E-2</v>
      </c>
      <c r="H58" s="46"/>
      <c r="I58" s="46"/>
    </row>
    <row r="59" spans="2:9" ht="18.45" customHeight="1" thickBot="1">
      <c r="B59" s="372" t="s">
        <v>355</v>
      </c>
      <c r="C59" s="895">
        <v>22798584.158635601</v>
      </c>
      <c r="D59" s="896">
        <v>25142416.23350127</v>
      </c>
      <c r="E59" s="897">
        <v>27214120.224238329</v>
      </c>
      <c r="F59" s="889">
        <v>8.2398762771916684E-2</v>
      </c>
      <c r="G59" s="890">
        <v>0.19367588947097925</v>
      </c>
      <c r="H59" s="46"/>
      <c r="I59" s="46"/>
    </row>
    <row r="60" spans="2:9" ht="18.45" customHeight="1" thickBot="1">
      <c r="B60" s="900"/>
      <c r="C60" s="903"/>
      <c r="D60" s="903"/>
      <c r="E60" s="903"/>
      <c r="F60" s="903"/>
      <c r="G60" s="903"/>
      <c r="H60" s="46"/>
      <c r="I60" s="46"/>
    </row>
    <row r="61" spans="2:9" ht="18.45" customHeight="1" thickBot="1">
      <c r="B61" s="172" t="s">
        <v>356</v>
      </c>
      <c r="C61" s="891">
        <v>0.11618264142103725</v>
      </c>
      <c r="D61" s="892">
        <v>0.13989403241204909</v>
      </c>
      <c r="E61" s="892">
        <v>0.11292824112232898</v>
      </c>
      <c r="F61" s="893" t="s">
        <v>908</v>
      </c>
      <c r="G61" s="894" t="s">
        <v>912</v>
      </c>
      <c r="H61" s="46"/>
      <c r="I61" s="46"/>
    </row>
    <row r="62" spans="2:9">
      <c r="B62" s="179"/>
      <c r="C62" s="181"/>
      <c r="D62" s="176"/>
      <c r="E62" s="176"/>
      <c r="F62" s="176"/>
      <c r="G62" s="176"/>
      <c r="H62" s="46"/>
      <c r="I62" s="46"/>
    </row>
    <row r="63" spans="2:9">
      <c r="B63" s="179"/>
      <c r="C63" s="181"/>
      <c r="D63" s="176"/>
      <c r="E63" s="176"/>
      <c r="F63" s="176"/>
      <c r="G63" s="176"/>
      <c r="H63" s="46"/>
      <c r="I63" s="46"/>
    </row>
    <row r="64" spans="2:9">
      <c r="B64" s="179"/>
      <c r="C64" s="181"/>
      <c r="D64" s="176"/>
      <c r="E64" s="176"/>
      <c r="F64" s="176"/>
      <c r="G64" s="176"/>
      <c r="H64" s="46"/>
      <c r="I64" s="46"/>
    </row>
    <row r="65" spans="2:9">
      <c r="B65" s="176"/>
      <c r="C65" s="46"/>
      <c r="D65" s="46"/>
      <c r="E65" s="46"/>
      <c r="F65" s="46"/>
      <c r="G65" s="46"/>
      <c r="H65" s="46"/>
      <c r="I65" s="46"/>
    </row>
    <row r="66" spans="2:9">
      <c r="B66" s="178"/>
      <c r="C66" s="46"/>
      <c r="D66" s="46"/>
      <c r="E66" s="46"/>
      <c r="F66" s="46"/>
      <c r="G66" s="46"/>
      <c r="H66" s="46"/>
      <c r="I66" s="46"/>
    </row>
    <row r="67" spans="2:9">
      <c r="B67" s="178"/>
      <c r="C67" s="46"/>
      <c r="D67" s="46"/>
      <c r="E67" s="46"/>
      <c r="F67" s="46"/>
      <c r="G67" s="46"/>
      <c r="H67" s="46"/>
      <c r="I67" s="46"/>
    </row>
    <row r="68" spans="2:9">
      <c r="B68" s="180"/>
      <c r="C68" s="46"/>
      <c r="D68" s="46"/>
      <c r="E68" s="46"/>
      <c r="F68" s="46"/>
      <c r="G68" s="46"/>
      <c r="H68" s="46"/>
      <c r="I68" s="46"/>
    </row>
    <row r="69" spans="2:9">
      <c r="B69" s="91"/>
    </row>
    <row r="70" spans="2:9">
      <c r="B70" s="91"/>
    </row>
    <row r="71" spans="2:9">
      <c r="B71" s="92"/>
    </row>
  </sheetData>
  <mergeCells count="11">
    <mergeCell ref="B2:E2"/>
    <mergeCell ref="F48:G48"/>
    <mergeCell ref="C5:E5"/>
    <mergeCell ref="F5:G5"/>
    <mergeCell ref="C21:E21"/>
    <mergeCell ref="F21:G21"/>
    <mergeCell ref="C28:E28"/>
    <mergeCell ref="F28:G28"/>
    <mergeCell ref="C41:E41"/>
    <mergeCell ref="F41:G41"/>
    <mergeCell ref="C48:E48"/>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H66"/>
  <sheetViews>
    <sheetView showGridLines="0" zoomScale="69" zoomScaleNormal="69" workbookViewId="0">
      <selection activeCell="E8" sqref="E8"/>
    </sheetView>
  </sheetViews>
  <sheetFormatPr baseColWidth="10" defaultColWidth="11.44140625" defaultRowHeight="14.4"/>
  <cols>
    <col min="2" max="2" width="51.77734375" customWidth="1"/>
    <col min="3" max="5" width="14.21875" customWidth="1"/>
    <col min="6" max="7" width="11.77734375" customWidth="1"/>
  </cols>
  <sheetData>
    <row r="1" spans="1:8">
      <c r="A1" s="129" t="s">
        <v>37</v>
      </c>
    </row>
    <row r="2" spans="1:8">
      <c r="B2" s="2008" t="s">
        <v>357</v>
      </c>
      <c r="C2" s="2008"/>
      <c r="D2" s="2008"/>
      <c r="E2" s="2008"/>
      <c r="F2" s="46"/>
      <c r="G2" s="46"/>
      <c r="H2" s="46"/>
    </row>
    <row r="3" spans="1:8" ht="15" thickBot="1">
      <c r="B3" s="46"/>
      <c r="C3" s="182"/>
      <c r="D3" s="46"/>
      <c r="E3" s="46"/>
      <c r="F3" s="46"/>
      <c r="G3" s="46"/>
      <c r="H3" s="46"/>
    </row>
    <row r="4" spans="1:8">
      <c r="B4" s="666" t="s">
        <v>325</v>
      </c>
      <c r="C4" s="1923" t="s">
        <v>122</v>
      </c>
      <c r="D4" s="1924"/>
      <c r="E4" s="2017"/>
      <c r="F4" s="2018" t="s">
        <v>42</v>
      </c>
      <c r="G4" s="2019"/>
      <c r="H4" s="46"/>
    </row>
    <row r="5" spans="1:8" ht="15" thickBot="1">
      <c r="B5" s="667" t="s">
        <v>326</v>
      </c>
      <c r="C5" s="662" t="s">
        <v>837</v>
      </c>
      <c r="D5" s="1867" t="s">
        <v>808</v>
      </c>
      <c r="E5" s="1868" t="s">
        <v>838</v>
      </c>
      <c r="F5" s="853" t="s">
        <v>44</v>
      </c>
      <c r="G5" s="582" t="s">
        <v>45</v>
      </c>
      <c r="H5" s="46"/>
    </row>
    <row r="6" spans="1:8" ht="16.95" customHeight="1">
      <c r="B6" s="664" t="s">
        <v>327</v>
      </c>
      <c r="C6" s="528">
        <v>1840606.3130000001</v>
      </c>
      <c r="D6" s="827">
        <v>1840606.3130000001</v>
      </c>
      <c r="E6" s="828">
        <v>1840606.3130000001</v>
      </c>
      <c r="F6" s="829">
        <v>0</v>
      </c>
      <c r="G6" s="830">
        <v>0</v>
      </c>
      <c r="H6" s="46"/>
    </row>
    <row r="7" spans="1:8" ht="16.95" customHeight="1">
      <c r="B7" s="371" t="s">
        <v>328</v>
      </c>
      <c r="C7" s="528">
        <v>365846.95094000001</v>
      </c>
      <c r="D7" s="827">
        <v>365846.95093999995</v>
      </c>
      <c r="E7" s="828">
        <v>420856.00756999996</v>
      </c>
      <c r="F7" s="831">
        <v>0.15036084485236467</v>
      </c>
      <c r="G7" s="830">
        <v>0.15036084485236451</v>
      </c>
      <c r="H7" s="46"/>
    </row>
    <row r="8" spans="1:8" ht="16.95" customHeight="1">
      <c r="B8" s="371" t="s">
        <v>329</v>
      </c>
      <c r="C8" s="528">
        <v>168090.06140000001</v>
      </c>
      <c r="D8" s="827">
        <v>550163.67087999999</v>
      </c>
      <c r="E8" s="828">
        <v>357054.51936999999</v>
      </c>
      <c r="F8" s="831">
        <v>-0.35100309549904901</v>
      </c>
      <c r="G8" s="830">
        <v>1.1241857870485612</v>
      </c>
      <c r="H8" s="46"/>
    </row>
    <row r="9" spans="1:8" ht="16.95" customHeight="1">
      <c r="B9" s="371" t="s">
        <v>606</v>
      </c>
      <c r="C9" s="528">
        <v>149412.05994000004</v>
      </c>
      <c r="D9" s="827">
        <v>167480.97901000001</v>
      </c>
      <c r="E9" s="828">
        <v>173250.20591999998</v>
      </c>
      <c r="F9" s="831">
        <v>3.4447057475437241E-2</v>
      </c>
      <c r="G9" s="830">
        <v>0.15954633106305285</v>
      </c>
      <c r="H9" s="46"/>
    </row>
    <row r="10" spans="1:8" ht="16.95" customHeight="1">
      <c r="B10" s="371" t="s">
        <v>305</v>
      </c>
      <c r="C10" s="528">
        <v>0</v>
      </c>
      <c r="D10" s="827">
        <v>0</v>
      </c>
      <c r="E10" s="828">
        <v>0</v>
      </c>
      <c r="F10" s="831" t="s">
        <v>901</v>
      </c>
      <c r="G10" s="830" t="s">
        <v>892</v>
      </c>
      <c r="H10" s="46"/>
    </row>
    <row r="11" spans="1:8" ht="16.95" customHeight="1">
      <c r="B11" s="371" t="s">
        <v>306</v>
      </c>
      <c r="C11" s="528">
        <v>267000</v>
      </c>
      <c r="D11" s="827">
        <v>382551</v>
      </c>
      <c r="E11" s="828">
        <v>483217</v>
      </c>
      <c r="F11" s="831">
        <v>0.26314399910077352</v>
      </c>
      <c r="G11" s="830">
        <v>0.80980149812734081</v>
      </c>
      <c r="H11" s="46"/>
    </row>
    <row r="12" spans="1:8" ht="16.95" customHeight="1">
      <c r="B12" s="826" t="s">
        <v>330</v>
      </c>
      <c r="C12" s="528">
        <v>-4036.6937800000001</v>
      </c>
      <c r="D12" s="827">
        <v>12031.66906</v>
      </c>
      <c r="E12" s="828">
        <v>-1130.3305200000004</v>
      </c>
      <c r="F12" s="831">
        <v>-1.0939462774751552</v>
      </c>
      <c r="G12" s="830">
        <v>-0.71998606245529961</v>
      </c>
      <c r="H12" s="46"/>
    </row>
    <row r="13" spans="1:8" ht="28.5" customHeight="1">
      <c r="B13" s="826" t="s">
        <v>331</v>
      </c>
      <c r="C13" s="528">
        <v>-295.00846000000001</v>
      </c>
      <c r="D13" s="827">
        <v>-215.93300000000002</v>
      </c>
      <c r="E13" s="828">
        <v>-214.27858000000001</v>
      </c>
      <c r="F13" s="831">
        <v>-7.6617284064965331E-3</v>
      </c>
      <c r="G13" s="830">
        <v>-0.27365276236484881</v>
      </c>
      <c r="H13" s="46"/>
    </row>
    <row r="14" spans="1:8" ht="16.95" customHeight="1">
      <c r="B14" s="371" t="s">
        <v>332</v>
      </c>
      <c r="C14" s="528">
        <v>-119758.83007</v>
      </c>
      <c r="D14" s="827">
        <v>-138648.20791</v>
      </c>
      <c r="E14" s="828">
        <v>-133121.06666895002</v>
      </c>
      <c r="F14" s="831">
        <v>-3.9864498246077448E-2</v>
      </c>
      <c r="G14" s="830">
        <v>0.11157621188466596</v>
      </c>
      <c r="H14" s="46"/>
    </row>
    <row r="15" spans="1:8" ht="16.95" customHeight="1" thickBot="1">
      <c r="B15" s="371" t="s">
        <v>302</v>
      </c>
      <c r="C15" s="528">
        <v>-139180.33347000001</v>
      </c>
      <c r="D15" s="827">
        <v>-139180.33346999998</v>
      </c>
      <c r="E15" s="828">
        <v>-139180.33346999998</v>
      </c>
      <c r="F15" s="831">
        <v>0</v>
      </c>
      <c r="G15" s="830">
        <v>-2.0910878520783946E-16</v>
      </c>
      <c r="H15" s="46"/>
    </row>
    <row r="16" spans="1:8" ht="17.7" customHeight="1" thickBot="1">
      <c r="B16" s="172" t="s">
        <v>333</v>
      </c>
      <c r="C16" s="832">
        <v>2527684.5194999999</v>
      </c>
      <c r="D16" s="833">
        <v>3040636.1085100002</v>
      </c>
      <c r="E16" s="834">
        <v>3001338.03662105</v>
      </c>
      <c r="F16" s="835">
        <v>-1.2924292972435752E-2</v>
      </c>
      <c r="G16" s="836">
        <v>0.18738632668239122</v>
      </c>
      <c r="H16" s="46"/>
    </row>
    <row r="17" spans="2:8" ht="17.7" customHeight="1" thickBot="1">
      <c r="B17" s="665" t="s">
        <v>607</v>
      </c>
      <c r="C17" s="837">
        <v>2111272.4595599999</v>
      </c>
      <c r="D17" s="838">
        <v>2490604.1295000003</v>
      </c>
      <c r="E17" s="839">
        <v>2344870.8307010499</v>
      </c>
      <c r="F17" s="835">
        <v>-5.851323262208153E-2</v>
      </c>
      <c r="G17" s="836">
        <v>0.11064340373659452</v>
      </c>
      <c r="H17" s="46"/>
    </row>
    <row r="18" spans="2:8" ht="17.7" customHeight="1" thickBot="1">
      <c r="B18" s="665" t="s">
        <v>602</v>
      </c>
      <c r="C18" s="837">
        <v>2111272.4595599999</v>
      </c>
      <c r="D18" s="838">
        <v>2490604.1295000003</v>
      </c>
      <c r="E18" s="839">
        <v>2344870.8307010499</v>
      </c>
      <c r="F18" s="835">
        <v>-5.851323262208153E-2</v>
      </c>
      <c r="G18" s="836">
        <v>0.11064340373659452</v>
      </c>
      <c r="H18" s="46"/>
    </row>
    <row r="19" spans="2:8" ht="17.7" customHeight="1" thickBot="1">
      <c r="B19" s="665" t="s">
        <v>603</v>
      </c>
      <c r="C19" s="840">
        <v>416412.05994000006</v>
      </c>
      <c r="D19" s="841">
        <v>550031.97901000001</v>
      </c>
      <c r="E19" s="842">
        <v>656467.20591999998</v>
      </c>
      <c r="F19" s="835">
        <v>0.19350734315770554</v>
      </c>
      <c r="G19" s="836">
        <v>0.57648461481780555</v>
      </c>
      <c r="H19" s="46"/>
    </row>
    <row r="20" spans="2:8" ht="15" thickBot="1">
      <c r="B20" s="173"/>
      <c r="C20" s="878"/>
      <c r="D20" s="878"/>
      <c r="E20" s="878"/>
      <c r="F20" s="878"/>
      <c r="G20" s="878"/>
      <c r="H20" s="46"/>
    </row>
    <row r="21" spans="2:8">
      <c r="B21" s="666" t="s">
        <v>334</v>
      </c>
      <c r="C21" s="1923" t="s">
        <v>122</v>
      </c>
      <c r="D21" s="1924"/>
      <c r="E21" s="2017"/>
      <c r="F21" s="2018" t="s">
        <v>42</v>
      </c>
      <c r="G21" s="2019"/>
      <c r="H21" s="46"/>
    </row>
    <row r="22" spans="2:8" ht="15" thickBot="1">
      <c r="B22" s="174" t="s">
        <v>326</v>
      </c>
      <c r="C22" s="850" t="s">
        <v>837</v>
      </c>
      <c r="D22" s="851" t="s">
        <v>808</v>
      </c>
      <c r="E22" s="852" t="s">
        <v>838</v>
      </c>
      <c r="F22" s="853" t="s">
        <v>44</v>
      </c>
      <c r="G22" s="582" t="s">
        <v>45</v>
      </c>
      <c r="H22" s="46"/>
    </row>
    <row r="23" spans="2:8" ht="16.5" customHeight="1">
      <c r="B23" s="826" t="s">
        <v>335</v>
      </c>
      <c r="C23" s="843">
        <v>225498.31090000001</v>
      </c>
      <c r="D23" s="844">
        <v>157365.31579999998</v>
      </c>
      <c r="E23" s="845">
        <v>161513.29730000001</v>
      </c>
      <c r="F23" s="829">
        <v>2.6358930993865319E-2</v>
      </c>
      <c r="G23" s="830">
        <v>-0.28374941410703047</v>
      </c>
      <c r="H23" s="46"/>
    </row>
    <row r="24" spans="2:8" ht="16.5" customHeight="1">
      <c r="B24" s="371" t="s">
        <v>336</v>
      </c>
      <c r="C24" s="843">
        <v>11793101.98333</v>
      </c>
      <c r="D24" s="844">
        <v>13221314.736160001</v>
      </c>
      <c r="E24" s="845">
        <v>13674755.469020002</v>
      </c>
      <c r="F24" s="831">
        <v>3.4296190803161999E-2</v>
      </c>
      <c r="G24" s="830">
        <v>0.15955543234933356</v>
      </c>
      <c r="H24" s="46"/>
    </row>
    <row r="25" spans="2:8" ht="16.5" customHeight="1" thickBot="1">
      <c r="B25" s="826" t="s">
        <v>338</v>
      </c>
      <c r="C25" s="843">
        <v>1623262.0364999999</v>
      </c>
      <c r="D25" s="844">
        <v>928897.23849999998</v>
      </c>
      <c r="E25" s="845">
        <v>940159.94129999995</v>
      </c>
      <c r="F25" s="831">
        <v>1.2124810294610398E-2</v>
      </c>
      <c r="G25" s="830">
        <v>-0.42082059448200493</v>
      </c>
      <c r="H25" s="46"/>
    </row>
    <row r="26" spans="2:8" ht="16.5" customHeight="1" thickBot="1">
      <c r="B26" s="172" t="s">
        <v>137</v>
      </c>
      <c r="C26" s="837">
        <v>13641862.330730001</v>
      </c>
      <c r="D26" s="838">
        <v>14307577.290460002</v>
      </c>
      <c r="E26" s="839">
        <v>14776428.70762</v>
      </c>
      <c r="F26" s="835">
        <v>3.2769448498637103E-2</v>
      </c>
      <c r="G26" s="836">
        <v>8.3167997842512109E-2</v>
      </c>
      <c r="H26" s="46"/>
    </row>
    <row r="27" spans="2:8" ht="15" thickBot="1">
      <c r="B27" s="173"/>
      <c r="C27" s="878"/>
      <c r="D27" s="878"/>
      <c r="E27" s="878"/>
      <c r="F27" s="878"/>
      <c r="G27" s="878"/>
      <c r="H27" s="46"/>
    </row>
    <row r="28" spans="2:8">
      <c r="B28" s="666" t="s">
        <v>339</v>
      </c>
      <c r="C28" s="1923" t="s">
        <v>122</v>
      </c>
      <c r="D28" s="1924"/>
      <c r="E28" s="2017"/>
      <c r="F28" s="2018" t="s">
        <v>42</v>
      </c>
      <c r="G28" s="2019"/>
      <c r="H28" s="46"/>
    </row>
    <row r="29" spans="2:8" ht="15" thickBot="1">
      <c r="B29" s="667" t="s">
        <v>326</v>
      </c>
      <c r="C29" s="850" t="s">
        <v>837</v>
      </c>
      <c r="D29" s="851" t="s">
        <v>808</v>
      </c>
      <c r="E29" s="852" t="s">
        <v>838</v>
      </c>
      <c r="F29" s="853" t="s">
        <v>44</v>
      </c>
      <c r="G29" s="582" t="s">
        <v>45</v>
      </c>
      <c r="H29" s="46"/>
    </row>
    <row r="30" spans="2:8" ht="15.45" customHeight="1">
      <c r="B30" s="826" t="s">
        <v>340</v>
      </c>
      <c r="C30" s="843">
        <v>22549.83109</v>
      </c>
      <c r="D30" s="844">
        <v>15736.531580000003</v>
      </c>
      <c r="E30" s="845">
        <v>16151.329730000001</v>
      </c>
      <c r="F30" s="829">
        <v>2.6358930993865083E-2</v>
      </c>
      <c r="G30" s="830">
        <v>-0.28374941410703042</v>
      </c>
      <c r="H30" s="46"/>
    </row>
    <row r="31" spans="2:8" ht="15.45" customHeight="1">
      <c r="B31" s="371" t="s">
        <v>341</v>
      </c>
      <c r="C31" s="843">
        <v>1179310.1983399999</v>
      </c>
      <c r="D31" s="844">
        <v>1322131.4736199998</v>
      </c>
      <c r="E31" s="845">
        <v>1367475.5469000002</v>
      </c>
      <c r="F31" s="831">
        <v>3.429619079852033E-2</v>
      </c>
      <c r="G31" s="830">
        <v>0.15955543234075509</v>
      </c>
      <c r="H31" s="46"/>
    </row>
    <row r="32" spans="2:8" ht="15.45" customHeight="1">
      <c r="B32" s="826" t="s">
        <v>342</v>
      </c>
      <c r="C32" s="843">
        <v>162326.20365000001</v>
      </c>
      <c r="D32" s="844">
        <v>92889.723849999995</v>
      </c>
      <c r="E32" s="845">
        <v>94015.994129999992</v>
      </c>
      <c r="F32" s="831">
        <v>1.2124810294610398E-2</v>
      </c>
      <c r="G32" s="830">
        <v>-0.42082059448200504</v>
      </c>
      <c r="H32" s="46"/>
    </row>
    <row r="33" spans="2:8" ht="15.45" customHeight="1" thickBot="1">
      <c r="B33" s="371" t="s">
        <v>343</v>
      </c>
      <c r="C33" s="843">
        <v>176896.52974999999</v>
      </c>
      <c r="D33" s="844">
        <v>198319.72104</v>
      </c>
      <c r="E33" s="845">
        <v>205121.33203999998</v>
      </c>
      <c r="F33" s="831">
        <v>3.4296190839377634E-2</v>
      </c>
      <c r="G33" s="830">
        <v>0.15955543237557487</v>
      </c>
      <c r="H33" s="46"/>
    </row>
    <row r="34" spans="2:8" ht="15.45" customHeight="1" thickBot="1">
      <c r="B34" s="172" t="s">
        <v>137</v>
      </c>
      <c r="C34" s="846">
        <v>1541082.7628299999</v>
      </c>
      <c r="D34" s="847">
        <v>1629077.4500899997</v>
      </c>
      <c r="E34" s="848">
        <v>1682764.2028000003</v>
      </c>
      <c r="F34" s="835">
        <v>3.2955310201509845E-2</v>
      </c>
      <c r="G34" s="836">
        <v>9.1936295303063867E-2</v>
      </c>
      <c r="H34" s="46"/>
    </row>
    <row r="35" spans="2:8">
      <c r="B35" s="46"/>
      <c r="C35" s="879"/>
      <c r="D35" s="879"/>
      <c r="E35" s="878"/>
      <c r="F35" s="878"/>
      <c r="G35" s="878"/>
      <c r="H35" s="46"/>
    </row>
    <row r="36" spans="2:8">
      <c r="B36" s="1489" t="s">
        <v>359</v>
      </c>
      <c r="C36" s="879"/>
      <c r="D36" s="879"/>
      <c r="E36" s="878"/>
      <c r="F36" s="878"/>
      <c r="G36" s="878"/>
      <c r="H36" s="46"/>
    </row>
    <row r="37" spans="2:8" ht="40.799999999999997">
      <c r="B37" s="1489" t="s">
        <v>360</v>
      </c>
      <c r="C37" s="879"/>
      <c r="D37" s="879"/>
      <c r="E37" s="878"/>
      <c r="F37" s="878"/>
      <c r="G37" s="878"/>
      <c r="H37" s="46"/>
    </row>
    <row r="38" spans="2:8" ht="20.399999999999999">
      <c r="B38" s="1489" t="s">
        <v>361</v>
      </c>
      <c r="C38" s="879"/>
      <c r="D38" s="879"/>
      <c r="E38" s="878"/>
      <c r="F38" s="878"/>
      <c r="G38" s="878"/>
      <c r="H38" s="46"/>
    </row>
    <row r="39" spans="2:8">
      <c r="B39" s="1489" t="s">
        <v>362</v>
      </c>
      <c r="C39" s="879"/>
      <c r="D39" s="879"/>
      <c r="E39" s="878"/>
      <c r="F39" s="878"/>
      <c r="G39" s="878"/>
      <c r="H39" s="46"/>
    </row>
    <row r="40" spans="2:8" ht="15" thickBot="1">
      <c r="B40" s="267"/>
      <c r="C40" s="879"/>
      <c r="D40" s="879"/>
      <c r="E40" s="878"/>
      <c r="F40" s="878"/>
      <c r="G40" s="878"/>
      <c r="H40" s="46"/>
    </row>
    <row r="41" spans="2:8" ht="18" customHeight="1">
      <c r="B41" s="877" t="s">
        <v>604</v>
      </c>
      <c r="C41" s="1923" t="s">
        <v>122</v>
      </c>
      <c r="D41" s="1924"/>
      <c r="E41" s="2017"/>
      <c r="F41" s="2018" t="s">
        <v>42</v>
      </c>
      <c r="G41" s="2019"/>
      <c r="H41" s="46"/>
    </row>
    <row r="42" spans="2:8" ht="16.5" customHeight="1" thickBot="1">
      <c r="B42" s="667"/>
      <c r="C42" s="880" t="s">
        <v>837</v>
      </c>
      <c r="D42" s="881" t="s">
        <v>808</v>
      </c>
      <c r="E42" s="882" t="s">
        <v>838</v>
      </c>
      <c r="F42" s="853" t="s">
        <v>44</v>
      </c>
      <c r="G42" s="582" t="s">
        <v>45</v>
      </c>
      <c r="H42" s="46"/>
    </row>
    <row r="43" spans="2:8" ht="16.2" customHeight="1">
      <c r="B43" s="668" t="s">
        <v>358</v>
      </c>
      <c r="C43" s="859">
        <v>0.154764240275618</v>
      </c>
      <c r="D43" s="860">
        <v>0.17407588153730849</v>
      </c>
      <c r="E43" s="861">
        <v>0.15868995662611171</v>
      </c>
      <c r="F43" s="862" t="s">
        <v>902</v>
      </c>
      <c r="G43" s="863" t="s">
        <v>903</v>
      </c>
      <c r="H43" s="46"/>
    </row>
    <row r="44" spans="2:8" ht="16.2" customHeight="1">
      <c r="B44" s="374" t="s">
        <v>345</v>
      </c>
      <c r="C44" s="864">
        <v>0.154764240275618</v>
      </c>
      <c r="D44" s="865">
        <v>0.17407588153730849</v>
      </c>
      <c r="E44" s="866">
        <v>0.15868995662611171</v>
      </c>
      <c r="F44" s="867" t="s">
        <v>902</v>
      </c>
      <c r="G44" s="868" t="s">
        <v>903</v>
      </c>
      <c r="H44" s="46"/>
    </row>
    <row r="45" spans="2:8" ht="16.5" customHeight="1" thickBot="1">
      <c r="B45" s="669" t="s">
        <v>608</v>
      </c>
      <c r="C45" s="869">
        <v>0.18528881601495673</v>
      </c>
      <c r="D45" s="870">
        <v>0.21251928588479013</v>
      </c>
      <c r="E45" s="871">
        <v>0.20311660523718436</v>
      </c>
      <c r="F45" s="872" t="s">
        <v>904</v>
      </c>
      <c r="G45" s="873" t="s">
        <v>905</v>
      </c>
      <c r="H45" s="46"/>
    </row>
    <row r="46" spans="2:8">
      <c r="B46" s="179"/>
      <c r="C46" s="46"/>
      <c r="D46" s="46"/>
      <c r="E46" s="46"/>
      <c r="F46" s="878"/>
      <c r="G46" s="176"/>
      <c r="H46" s="46"/>
    </row>
    <row r="47" spans="2:8" ht="15" thickBot="1">
      <c r="B47" s="179"/>
      <c r="C47" s="879"/>
      <c r="D47" s="879"/>
      <c r="E47" s="878"/>
      <c r="F47" s="878"/>
      <c r="G47" s="878"/>
      <c r="H47" s="46"/>
    </row>
    <row r="48" spans="2:8" ht="19.2" customHeight="1">
      <c r="B48" s="666" t="s">
        <v>346</v>
      </c>
      <c r="C48" s="1923" t="s">
        <v>122</v>
      </c>
      <c r="D48" s="2016"/>
      <c r="E48" s="2017"/>
      <c r="F48" s="2014" t="s">
        <v>42</v>
      </c>
      <c r="G48" s="2015"/>
      <c r="H48" s="46"/>
    </row>
    <row r="49" spans="2:8" ht="18.45" customHeight="1" thickBot="1">
      <c r="B49" s="667" t="s">
        <v>609</v>
      </c>
      <c r="C49" s="880" t="s">
        <v>837</v>
      </c>
      <c r="D49" s="881" t="s">
        <v>808</v>
      </c>
      <c r="E49" s="881" t="s">
        <v>838</v>
      </c>
      <c r="F49" s="885" t="s">
        <v>44</v>
      </c>
      <c r="G49" s="886" t="s">
        <v>45</v>
      </c>
      <c r="H49" s="46"/>
    </row>
    <row r="50" spans="2:8" ht="18.45" customHeight="1">
      <c r="B50" s="826" t="s">
        <v>348</v>
      </c>
      <c r="C50" s="904">
        <v>2734582.1681800005</v>
      </c>
      <c r="D50" s="905">
        <v>2734582.1681800005</v>
      </c>
      <c r="E50" s="906">
        <v>2789591.2248100005</v>
      </c>
      <c r="F50" s="831">
        <v>2.0116073771742293E-2</v>
      </c>
      <c r="G50" s="830">
        <v>2.0116073771742293E-2</v>
      </c>
      <c r="H50" s="46"/>
    </row>
    <row r="51" spans="2:8" ht="18.45" customHeight="1">
      <c r="B51" s="371" t="s">
        <v>349</v>
      </c>
      <c r="C51" s="907">
        <v>-247483.12896999999</v>
      </c>
      <c r="D51" s="908">
        <v>55837.713350000056</v>
      </c>
      <c r="E51" s="909">
        <v>-170948.48274000001</v>
      </c>
      <c r="F51" s="831">
        <v>-4.0615236993762007</v>
      </c>
      <c r="G51" s="830">
        <v>-0.30925197425994055</v>
      </c>
      <c r="H51" s="46"/>
    </row>
    <row r="52" spans="2:8" ht="18.45" customHeight="1">
      <c r="B52" s="826" t="s">
        <v>350</v>
      </c>
      <c r="C52" s="907">
        <v>-4257.2520400000003</v>
      </c>
      <c r="D52" s="908">
        <v>11531.268789999998</v>
      </c>
      <c r="E52" s="909">
        <v>993.04039</v>
      </c>
      <c r="F52" s="831">
        <v>-0.91388281653262893</v>
      </c>
      <c r="G52" s="830">
        <v>-1.2332585387638924</v>
      </c>
      <c r="H52" s="46"/>
    </row>
    <row r="53" spans="2:8" ht="18.45" customHeight="1">
      <c r="B53" s="371" t="s">
        <v>351</v>
      </c>
      <c r="C53" s="907">
        <v>-292948.44905774994</v>
      </c>
      <c r="D53" s="908">
        <v>-308879.90368240001</v>
      </c>
      <c r="E53" s="909">
        <v>-302651.18628219992</v>
      </c>
      <c r="F53" s="831">
        <v>-2.0165499036818635E-2</v>
      </c>
      <c r="G53" s="830">
        <v>3.3120971473507455E-2</v>
      </c>
      <c r="H53" s="46"/>
    </row>
    <row r="54" spans="2:8" ht="18.45" customHeight="1" thickBot="1">
      <c r="B54" s="826" t="s">
        <v>352</v>
      </c>
      <c r="C54" s="907">
        <v>-298.62905000000001</v>
      </c>
      <c r="D54" s="908">
        <v>-165.71839999999997</v>
      </c>
      <c r="E54" s="909">
        <v>-212.26510000000002</v>
      </c>
      <c r="F54" s="831">
        <v>0.28087828509085333</v>
      </c>
      <c r="G54" s="830">
        <v>-0.28920143569421652</v>
      </c>
      <c r="H54" s="46"/>
    </row>
    <row r="55" spans="2:8" ht="18.45" customHeight="1" thickBot="1">
      <c r="B55" s="172" t="s">
        <v>137</v>
      </c>
      <c r="C55" s="910">
        <v>2189594.7090622503</v>
      </c>
      <c r="D55" s="911">
        <v>2492905.5282376003</v>
      </c>
      <c r="E55" s="912">
        <v>2316772.3310778011</v>
      </c>
      <c r="F55" s="835">
        <v>-7.0653779360952962E-2</v>
      </c>
      <c r="G55" s="836">
        <v>5.8082722564678502E-2</v>
      </c>
      <c r="H55" s="46"/>
    </row>
    <row r="56" spans="2:8" ht="18.45" customHeight="1" thickBot="1">
      <c r="B56" s="176"/>
      <c r="C56" s="879"/>
      <c r="D56" s="879"/>
      <c r="E56" s="878"/>
      <c r="F56" s="878"/>
      <c r="G56" s="878"/>
      <c r="H56" s="46"/>
    </row>
    <row r="57" spans="2:8" ht="18.45" customHeight="1" thickBot="1">
      <c r="B57" s="172" t="s">
        <v>353</v>
      </c>
      <c r="C57" s="913">
        <v>13782185.662520189</v>
      </c>
      <c r="D57" s="914">
        <v>14407727.400757499</v>
      </c>
      <c r="E57" s="915">
        <v>14760089.462135129</v>
      </c>
      <c r="F57" s="887">
        <v>2.4456463644578985E-2</v>
      </c>
      <c r="G57" s="888">
        <v>7.095418851266011E-2</v>
      </c>
      <c r="H57" s="46"/>
    </row>
    <row r="58" spans="2:8" ht="18.45" customHeight="1">
      <c r="B58" s="826" t="s">
        <v>354</v>
      </c>
      <c r="C58" s="904">
        <v>11933425.315120189</v>
      </c>
      <c r="D58" s="905">
        <v>13321464.846457498</v>
      </c>
      <c r="E58" s="906">
        <v>13658416.223535128</v>
      </c>
      <c r="F58" s="831">
        <v>2.5293868276598186E-2</v>
      </c>
      <c r="G58" s="830">
        <v>0.14455119656460225</v>
      </c>
      <c r="H58" s="46"/>
    </row>
    <row r="59" spans="2:8" ht="18.45" customHeight="1" thickBot="1">
      <c r="B59" s="372" t="s">
        <v>355</v>
      </c>
      <c r="C59" s="916">
        <v>1848760.3474000001</v>
      </c>
      <c r="D59" s="917">
        <v>1086262.5543</v>
      </c>
      <c r="E59" s="918">
        <v>1101673.2385999998</v>
      </c>
      <c r="F59" s="889">
        <v>1.4186887174740814E-2</v>
      </c>
      <c r="G59" s="890">
        <v>-0.40410165106075779</v>
      </c>
      <c r="H59" s="46"/>
    </row>
    <row r="60" spans="2:8" ht="18.45" customHeight="1" thickBot="1">
      <c r="B60" s="46"/>
      <c r="C60" s="46"/>
      <c r="D60" s="46"/>
      <c r="E60" s="46"/>
      <c r="F60" s="46"/>
      <c r="G60" s="46"/>
    </row>
    <row r="61" spans="2:8" ht="18.45" customHeight="1" thickBot="1">
      <c r="B61" s="172" t="s">
        <v>356</v>
      </c>
      <c r="C61" s="919">
        <v>0.15887136936608823</v>
      </c>
      <c r="D61" s="920">
        <v>0.17302558959482628</v>
      </c>
      <c r="E61" s="920">
        <v>0.15696194369425367</v>
      </c>
      <c r="F61" s="893" t="s">
        <v>906</v>
      </c>
      <c r="G61" s="894" t="s">
        <v>907</v>
      </c>
      <c r="H61" s="46"/>
    </row>
    <row r="62" spans="2:8" s="90" customFormat="1">
      <c r="B62"/>
      <c r="C62"/>
      <c r="D62"/>
      <c r="E62"/>
      <c r="F62"/>
      <c r="G62"/>
      <c r="H62"/>
    </row>
    <row r="63" spans="2:8">
      <c r="B63" s="267"/>
      <c r="C63" s="46"/>
      <c r="D63" s="46"/>
      <c r="E63" s="46"/>
      <c r="F63" s="46"/>
      <c r="G63" s="46"/>
      <c r="H63" s="46"/>
    </row>
    <row r="64" spans="2:8">
      <c r="B64" s="267"/>
      <c r="C64" s="46"/>
      <c r="D64" s="46"/>
      <c r="E64" s="46"/>
      <c r="F64" s="46"/>
      <c r="G64" s="46"/>
      <c r="H64" s="46"/>
    </row>
    <row r="65" spans="2:2">
      <c r="B65" s="267"/>
    </row>
    <row r="66" spans="2:2">
      <c r="B66" s="267"/>
    </row>
  </sheetData>
  <mergeCells count="11">
    <mergeCell ref="B2:E2"/>
    <mergeCell ref="F48:G48"/>
    <mergeCell ref="C48:E48"/>
    <mergeCell ref="C4:E4"/>
    <mergeCell ref="F4:G4"/>
    <mergeCell ref="C21:E21"/>
    <mergeCell ref="F21:G21"/>
    <mergeCell ref="F28:G28"/>
    <mergeCell ref="F41:G41"/>
    <mergeCell ref="C28:E28"/>
    <mergeCell ref="C41:E41"/>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2AD2C9"/>
  </sheetPr>
  <dimension ref="A1:J33"/>
  <sheetViews>
    <sheetView showGridLines="0" topLeftCell="C20" zoomScale="97" zoomScaleNormal="97" workbookViewId="0">
      <selection activeCell="D6" sqref="D6"/>
    </sheetView>
  </sheetViews>
  <sheetFormatPr baseColWidth="10" defaultColWidth="11.44140625" defaultRowHeight="13.8"/>
  <cols>
    <col min="1" max="1" width="11.44140625" style="39"/>
    <col min="2" max="2" width="45.44140625" style="39" customWidth="1"/>
    <col min="3" max="6" width="11.44140625" style="39"/>
    <col min="7" max="7" width="12.5546875" style="39" customWidth="1"/>
    <col min="8" max="16384" width="11.44140625" style="39"/>
  </cols>
  <sheetData>
    <row r="1" spans="1:10" ht="14.4">
      <c r="A1" s="129" t="s">
        <v>37</v>
      </c>
    </row>
    <row r="2" spans="1:10" ht="14.4" thickBot="1"/>
    <row r="3" spans="1:10" customFormat="1" ht="14.7" customHeight="1">
      <c r="B3" s="557"/>
      <c r="C3" s="2026">
        <v>2020</v>
      </c>
      <c r="D3" s="2024">
        <v>2021</v>
      </c>
      <c r="E3" s="2024">
        <v>2022</v>
      </c>
      <c r="F3" s="2024">
        <v>2023</v>
      </c>
      <c r="G3" s="2024">
        <v>2024</v>
      </c>
      <c r="H3" s="2024">
        <v>2025</v>
      </c>
      <c r="I3" s="2022" t="s">
        <v>890</v>
      </c>
      <c r="J3" s="46"/>
    </row>
    <row r="4" spans="1:10" customFormat="1" ht="15" thickBot="1">
      <c r="B4" s="1896"/>
      <c r="C4" s="2027"/>
      <c r="D4" s="2025"/>
      <c r="E4" s="2025"/>
      <c r="F4" s="2025"/>
      <c r="G4" s="2025"/>
      <c r="H4" s="2025"/>
      <c r="I4" s="2023"/>
      <c r="J4" s="46"/>
    </row>
    <row r="5" spans="1:10" customFormat="1" ht="14.4">
      <c r="B5" s="1825" t="s">
        <v>880</v>
      </c>
      <c r="C5" s="1875">
        <v>209.722506702651</v>
      </c>
      <c r="D5" s="1875">
        <v>229.89679246839</v>
      </c>
      <c r="E5" s="1875">
        <v>248.54558814652799</v>
      </c>
      <c r="F5" s="1875">
        <v>272.49552787130602</v>
      </c>
      <c r="G5" s="1875">
        <v>295.76664541805798</v>
      </c>
      <c r="H5" s="1875">
        <v>340.94683817925102</v>
      </c>
      <c r="I5" s="1876">
        <v>390.50918370929196</v>
      </c>
      <c r="J5" s="46"/>
    </row>
    <row r="6" spans="1:10" customFormat="1" ht="14.4">
      <c r="B6" s="1826" t="s">
        <v>881</v>
      </c>
      <c r="C6" s="1877">
        <v>-10.937624937647699</v>
      </c>
      <c r="D6" s="1877">
        <v>13.4208482231579</v>
      </c>
      <c r="E6" s="1877">
        <v>2.8191559823538102</v>
      </c>
      <c r="F6" s="1877">
        <v>-0.350448690735846</v>
      </c>
      <c r="G6" s="1877">
        <v>3.5139376661246602</v>
      </c>
      <c r="H6" s="1877">
        <v>3.4389627008670498</v>
      </c>
      <c r="I6" s="1878">
        <v>3.2</v>
      </c>
      <c r="J6" s="46"/>
    </row>
    <row r="7" spans="1:10" customFormat="1" ht="14.4">
      <c r="B7" s="1826" t="s">
        <v>363</v>
      </c>
      <c r="C7" s="1879">
        <v>6428.0892834945662</v>
      </c>
      <c r="D7" s="1879">
        <v>6959.1244708506401</v>
      </c>
      <c r="E7" s="1879">
        <v>7442.2204298918432</v>
      </c>
      <c r="F7" s="1879">
        <v>8159.1110821861448</v>
      </c>
      <c r="G7" s="1879">
        <v>8672.8300969900065</v>
      </c>
      <c r="H7" s="1879">
        <v>9925.6016399549007</v>
      </c>
      <c r="I7" s="1880">
        <v>11253.866965685645</v>
      </c>
      <c r="J7" s="46"/>
    </row>
    <row r="8" spans="1:10" customFormat="1" ht="14.4">
      <c r="B8" s="1826" t="s">
        <v>882</v>
      </c>
      <c r="C8" s="1877">
        <v>-9.2851822342991301</v>
      </c>
      <c r="D8" s="1877">
        <v>13.923063432051601</v>
      </c>
      <c r="E8" s="1877">
        <v>2.3963604085230501</v>
      </c>
      <c r="F8" s="1877">
        <v>-1.0019263451799001</v>
      </c>
      <c r="G8" s="1877">
        <v>4.0154363946044196</v>
      </c>
      <c r="H8" s="1877">
        <v>5.76156601026997</v>
      </c>
      <c r="I8" s="1878">
        <v>4.3</v>
      </c>
      <c r="J8" s="46"/>
    </row>
    <row r="9" spans="1:10" customFormat="1" ht="28.8">
      <c r="B9" s="1897" t="s">
        <v>883</v>
      </c>
      <c r="C9" s="1869">
        <v>-4.3</v>
      </c>
      <c r="D9" s="1869">
        <v>12.6</v>
      </c>
      <c r="E9" s="1869">
        <v>9.6999999999999993</v>
      </c>
      <c r="F9" s="1869">
        <v>2.8</v>
      </c>
      <c r="G9" s="1869">
        <v>1.3</v>
      </c>
      <c r="H9" s="1870">
        <v>4.4000000000000004</v>
      </c>
      <c r="I9" s="1881">
        <v>7.8</v>
      </c>
      <c r="J9" s="46"/>
    </row>
    <row r="10" spans="1:10" customFormat="1" ht="28.8">
      <c r="B10" s="1898" t="s">
        <v>884</v>
      </c>
      <c r="C10" s="1877">
        <v>-6.6</v>
      </c>
      <c r="D10" s="1877">
        <v>9.8000000000000007</v>
      </c>
      <c r="E10" s="1877">
        <v>10.9</v>
      </c>
      <c r="F10" s="1877">
        <v>3.6</v>
      </c>
      <c r="G10" s="1877">
        <v>0.9</v>
      </c>
      <c r="H10" s="1882">
        <v>7.3</v>
      </c>
      <c r="I10" s="1878">
        <v>8.6999999999999993</v>
      </c>
      <c r="J10" s="46"/>
    </row>
    <row r="11" spans="1:10" customFormat="1" ht="15">
      <c r="B11" s="1899" t="s">
        <v>364</v>
      </c>
      <c r="C11" s="1871">
        <v>1.9732322294607501</v>
      </c>
      <c r="D11" s="1871">
        <v>6.4303871634072296</v>
      </c>
      <c r="E11" s="1871">
        <v>8.4591620000000098</v>
      </c>
      <c r="F11" s="1871">
        <v>3.2373825643240699</v>
      </c>
      <c r="G11" s="1871">
        <v>1.9663027014282299</v>
      </c>
      <c r="H11" s="1871">
        <v>1.5</v>
      </c>
      <c r="I11" s="1883">
        <v>4.2</v>
      </c>
      <c r="J11" s="46"/>
    </row>
    <row r="12" spans="1:10" customFormat="1" ht="14.4">
      <c r="B12" s="1900" t="s">
        <v>365</v>
      </c>
      <c r="C12" s="1872">
        <v>0.25</v>
      </c>
      <c r="D12" s="1872">
        <v>2.5</v>
      </c>
      <c r="E12" s="1872">
        <v>7.5</v>
      </c>
      <c r="F12" s="1872">
        <v>6.75</v>
      </c>
      <c r="G12" s="1872">
        <v>5</v>
      </c>
      <c r="H12" s="1872">
        <v>4.25</v>
      </c>
      <c r="I12" s="1884" t="s">
        <v>889</v>
      </c>
      <c r="J12" s="46"/>
    </row>
    <row r="13" spans="1:10" customFormat="1" ht="14.4">
      <c r="B13" s="1826" t="s">
        <v>366</v>
      </c>
      <c r="C13" s="1885">
        <v>3.6179999999999999</v>
      </c>
      <c r="D13" s="1885">
        <v>3.9910000000000001</v>
      </c>
      <c r="E13" s="1885">
        <v>3.81</v>
      </c>
      <c r="F13" s="1885">
        <v>3.7069999999999999</v>
      </c>
      <c r="G13" s="1885">
        <v>3.7570000000000001</v>
      </c>
      <c r="H13" s="1885">
        <v>3.36</v>
      </c>
      <c r="I13" s="1886">
        <v>3.25</v>
      </c>
      <c r="J13" s="46"/>
    </row>
    <row r="14" spans="1:10" customFormat="1" ht="15">
      <c r="B14" s="1901" t="s">
        <v>885</v>
      </c>
      <c r="C14" s="1873">
        <v>-9.3051359516616264E-2</v>
      </c>
      <c r="D14" s="1873">
        <v>-0.10309563294637926</v>
      </c>
      <c r="E14" s="1873">
        <v>4.535204209471317E-2</v>
      </c>
      <c r="F14" s="1873">
        <v>2.7034120734908244E-2</v>
      </c>
      <c r="G14" s="1873">
        <v>-1.3487995683841377E-2</v>
      </c>
      <c r="H14" s="1873">
        <v>0.10566941708810233</v>
      </c>
      <c r="I14" s="1887">
        <v>3.2738095238095184E-2</v>
      </c>
      <c r="J14" s="46"/>
    </row>
    <row r="15" spans="1:10" customFormat="1" ht="14.4">
      <c r="B15" s="1826" t="s">
        <v>886</v>
      </c>
      <c r="C15" s="1877">
        <v>-8.7106530077038204</v>
      </c>
      <c r="D15" s="1877">
        <v>-2.4843391306325699</v>
      </c>
      <c r="E15" s="1877">
        <v>-1.6769374346899499</v>
      </c>
      <c r="F15" s="1877">
        <v>-2.74193861066599</v>
      </c>
      <c r="G15" s="1877">
        <v>-3.4495860150034501</v>
      </c>
      <c r="H15" s="1877">
        <v>-2.1651014444088599</v>
      </c>
      <c r="I15" s="1878">
        <v>-2</v>
      </c>
      <c r="J15" s="46"/>
    </row>
    <row r="16" spans="1:10" customFormat="1" ht="14.4">
      <c r="B16" s="1902" t="s">
        <v>367</v>
      </c>
      <c r="C16" s="1874">
        <v>33.9501853287248</v>
      </c>
      <c r="D16" s="1874">
        <v>35.2931033120134</v>
      </c>
      <c r="E16" s="1874">
        <v>33.321941373923302</v>
      </c>
      <c r="F16" s="1874">
        <v>32.327135952175198</v>
      </c>
      <c r="G16" s="1874">
        <v>32.032656649146503</v>
      </c>
      <c r="H16" s="1874">
        <v>30.201762251078101</v>
      </c>
      <c r="I16" s="1888">
        <v>30</v>
      </c>
      <c r="J16" s="46"/>
    </row>
    <row r="17" spans="2:10" customFormat="1" ht="14.4">
      <c r="B17" s="1826" t="s">
        <v>887</v>
      </c>
      <c r="C17" s="1879">
        <v>8.0975883864346692</v>
      </c>
      <c r="D17" s="1879">
        <v>15.1146996751018</v>
      </c>
      <c r="E17" s="1879">
        <v>10.3305886813699</v>
      </c>
      <c r="F17" s="1879">
        <v>17.1498761940191</v>
      </c>
      <c r="G17" s="1879">
        <v>24.302466218862801</v>
      </c>
      <c r="H17" s="1879">
        <v>34.573220381243601</v>
      </c>
      <c r="I17" s="1880">
        <v>43</v>
      </c>
      <c r="J17" s="46"/>
    </row>
    <row r="18" spans="2:10" customFormat="1" ht="14.4">
      <c r="B18" s="1826" t="s">
        <v>368</v>
      </c>
      <c r="C18" s="1889">
        <v>3.8610965097397011E-2</v>
      </c>
      <c r="D18" s="1889">
        <v>6.5745587456075616E-2</v>
      </c>
      <c r="E18" s="1889">
        <v>4.1564160355482098E-2</v>
      </c>
      <c r="F18" s="1889">
        <v>6.2936358361516412E-2</v>
      </c>
      <c r="G18" s="1889">
        <v>8.216770415241359E-2</v>
      </c>
      <c r="H18" s="1889">
        <v>0.10140355184366576</v>
      </c>
      <c r="I18" s="1890">
        <v>0.11011264726621803</v>
      </c>
      <c r="J18" s="46"/>
    </row>
    <row r="19" spans="2:10" customFormat="1" ht="14.4">
      <c r="B19" s="1826" t="s">
        <v>369</v>
      </c>
      <c r="C19" s="1879">
        <v>42.821588343901396</v>
      </c>
      <c r="D19" s="1879">
        <v>63.113901287430799</v>
      </c>
      <c r="E19" s="1879">
        <v>66.339230669420303</v>
      </c>
      <c r="F19" s="1879">
        <v>67.107543530058408</v>
      </c>
      <c r="G19" s="1879">
        <v>76.393819871936699</v>
      </c>
      <c r="H19" s="1879">
        <v>93.078180578412201</v>
      </c>
      <c r="I19" s="1880">
        <v>112</v>
      </c>
      <c r="J19" s="46"/>
    </row>
    <row r="20" spans="2:10" customFormat="1" ht="14.4">
      <c r="B20" s="1826" t="s">
        <v>370</v>
      </c>
      <c r="C20" s="1879">
        <v>34.723999957466702</v>
      </c>
      <c r="D20" s="1879">
        <v>47.999201612329003</v>
      </c>
      <c r="E20" s="1879">
        <v>56.008641988050407</v>
      </c>
      <c r="F20" s="1879">
        <v>49.9576673360393</v>
      </c>
      <c r="G20" s="1879">
        <v>52.091353653073902</v>
      </c>
      <c r="H20" s="1879">
        <v>58.5049601971686</v>
      </c>
      <c r="I20" s="1880">
        <v>69</v>
      </c>
      <c r="J20" s="46"/>
    </row>
    <row r="21" spans="2:10" customFormat="1" ht="14.4">
      <c r="B21" s="1826" t="s">
        <v>371</v>
      </c>
      <c r="C21" s="1891">
        <v>7.4999999999999997E-3</v>
      </c>
      <c r="D21" s="1891">
        <v>-2.2100000000000002E-2</v>
      </c>
      <c r="E21" s="1891">
        <v>-4.0099999999999997E-2</v>
      </c>
      <c r="F21" s="1891">
        <v>3.2000000000000002E-3</v>
      </c>
      <c r="G21" s="1891">
        <v>2.24E-2</v>
      </c>
      <c r="H21" s="1891">
        <v>3.1436100000000002E-2</v>
      </c>
      <c r="I21" s="1890">
        <v>3.3000000000000002E-2</v>
      </c>
      <c r="J21" s="46"/>
    </row>
    <row r="22" spans="2:10" customFormat="1" ht="14.4">
      <c r="B22" s="1826" t="s">
        <v>888</v>
      </c>
      <c r="C22" s="1879">
        <v>74.706911239999997</v>
      </c>
      <c r="D22" s="1879">
        <v>78.495490170000011</v>
      </c>
      <c r="E22" s="1879">
        <v>71.883365300000008</v>
      </c>
      <c r="F22" s="1879">
        <v>71.03301046</v>
      </c>
      <c r="G22" s="1879">
        <v>78.986652849999999</v>
      </c>
      <c r="H22" s="1879">
        <v>90.213999999999999</v>
      </c>
      <c r="I22" s="1880">
        <v>110</v>
      </c>
      <c r="J22" s="46"/>
    </row>
    <row r="23" spans="2:10" customFormat="1" ht="14.4">
      <c r="B23" s="1826" t="s">
        <v>368</v>
      </c>
      <c r="C23" s="1892">
        <v>0.35621790152413652</v>
      </c>
      <c r="D23" s="1892">
        <v>0.34143795277523442</v>
      </c>
      <c r="E23" s="1892">
        <v>0.28921601801928493</v>
      </c>
      <c r="F23" s="1892">
        <v>0.26067587609565251</v>
      </c>
      <c r="G23" s="1892">
        <v>0.26705733751131588</v>
      </c>
      <c r="H23" s="1892">
        <v>0.26459843558534618</v>
      </c>
      <c r="I23" s="1893">
        <v>0.28168351626241822</v>
      </c>
      <c r="J23" s="46"/>
    </row>
    <row r="24" spans="2:10" customFormat="1" ht="15" thickBot="1">
      <c r="B24" s="1827" t="s">
        <v>372</v>
      </c>
      <c r="C24" s="1894">
        <v>25.817386705969891</v>
      </c>
      <c r="D24" s="1894">
        <v>19.624198953302034</v>
      </c>
      <c r="E24" s="1894">
        <v>15.401201546433464</v>
      </c>
      <c r="F24" s="1894">
        <v>17.062368420574437</v>
      </c>
      <c r="G24" s="1894">
        <v>18.195722854748048</v>
      </c>
      <c r="H24" s="1894">
        <v>18.503866960196511</v>
      </c>
      <c r="I24" s="1895">
        <v>19.130434782608695</v>
      </c>
      <c r="J24" s="46"/>
    </row>
    <row r="25" spans="2:10" customFormat="1" ht="14.4">
      <c r="B25" s="46"/>
      <c r="C25" s="46"/>
      <c r="D25" s="46"/>
      <c r="E25" s="46"/>
      <c r="F25" s="46"/>
      <c r="G25" s="46"/>
      <c r="H25" s="46"/>
    </row>
    <row r="26" spans="2:10" ht="14.4">
      <c r="B26" s="1290" t="s">
        <v>373</v>
      </c>
      <c r="C26" s="1290"/>
      <c r="D26" s="46"/>
      <c r="E26" s="46"/>
      <c r="F26" s="46"/>
      <c r="G26" s="46"/>
      <c r="H26" s="46"/>
    </row>
    <row r="27" spans="2:10" ht="14.4">
      <c r="B27" s="1139" t="s">
        <v>832</v>
      </c>
      <c r="C27" s="1139"/>
      <c r="D27" s="46"/>
      <c r="E27" s="46"/>
      <c r="F27" s="46"/>
      <c r="G27" s="46"/>
      <c r="H27" s="46"/>
    </row>
    <row r="28" spans="2:10" ht="14.4">
      <c r="B28" s="1139" t="s">
        <v>374</v>
      </c>
      <c r="C28" s="1139"/>
      <c r="D28" s="46"/>
      <c r="E28" s="46"/>
      <c r="F28" s="46"/>
      <c r="G28" s="46"/>
      <c r="H28" s="46"/>
    </row>
    <row r="29" spans="2:10" ht="14.4">
      <c r="B29" s="1139" t="s">
        <v>833</v>
      </c>
      <c r="C29" s="1139"/>
      <c r="D29" s="46"/>
      <c r="E29" s="46"/>
      <c r="F29" s="46"/>
      <c r="G29" s="46"/>
      <c r="H29" s="46"/>
    </row>
    <row r="30" spans="2:10" ht="14.4">
      <c r="B30" s="1139" t="s">
        <v>891</v>
      </c>
      <c r="C30" s="1139"/>
      <c r="D30" s="46"/>
      <c r="E30" s="46"/>
      <c r="F30" s="46"/>
      <c r="G30" s="46"/>
      <c r="H30" s="46"/>
    </row>
    <row r="31" spans="2:10" ht="14.4">
      <c r="B31" s="1155"/>
      <c r="C31" s="46"/>
      <c r="D31" s="46"/>
      <c r="E31" s="46"/>
      <c r="F31" s="46"/>
      <c r="G31" s="46"/>
      <c r="H31" s="46"/>
    </row>
    <row r="32" spans="2:10" ht="14.4">
      <c r="B32" s="46"/>
      <c r="C32" s="46"/>
      <c r="D32" s="46"/>
      <c r="E32" s="46"/>
      <c r="F32" s="46"/>
      <c r="G32" s="46"/>
      <c r="H32" s="46"/>
    </row>
    <row r="33" spans="2:8" ht="14.4">
      <c r="B33" s="46"/>
      <c r="C33" s="46"/>
      <c r="D33" s="46"/>
      <c r="E33" s="46"/>
      <c r="F33" s="46"/>
      <c r="G33" s="46"/>
      <c r="H33" s="46"/>
    </row>
  </sheetData>
  <mergeCells count="7">
    <mergeCell ref="I3:I4"/>
    <mergeCell ref="H3:H4"/>
    <mergeCell ref="F3:F4"/>
    <mergeCell ref="C3:C4"/>
    <mergeCell ref="D3:D4"/>
    <mergeCell ref="E3:E4"/>
    <mergeCell ref="G3:G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1:E41"/>
  <sheetViews>
    <sheetView showGridLines="0" workbookViewId="0">
      <selection activeCell="A2" sqref="A2"/>
    </sheetView>
  </sheetViews>
  <sheetFormatPr baseColWidth="10" defaultColWidth="11.44140625" defaultRowHeight="14.4"/>
  <cols>
    <col min="4" max="4" width="12.109375" customWidth="1"/>
  </cols>
  <sheetData>
    <row r="1" spans="1:5" s="1" customFormat="1">
      <c r="A1" s="3"/>
      <c r="B1" s="3"/>
      <c r="C1" s="3"/>
      <c r="D1" s="3"/>
      <c r="E1" s="3"/>
    </row>
    <row r="2" spans="1:5" s="1" customFormat="1" ht="48.75" customHeight="1">
      <c r="A2" s="3"/>
      <c r="B2" s="3"/>
      <c r="C2" s="3"/>
      <c r="D2" s="3"/>
      <c r="E2" s="3"/>
    </row>
    <row r="3" spans="1:5" s="2" customFormat="1" ht="25.2" thickBot="1">
      <c r="A3" s="1824" t="s">
        <v>819</v>
      </c>
      <c r="B3" s="66"/>
      <c r="C3" s="67"/>
      <c r="D3" s="66"/>
      <c r="E3" s="66"/>
    </row>
    <row r="4" spans="1:5">
      <c r="A4" s="35"/>
      <c r="B4" s="35"/>
      <c r="C4" s="35"/>
      <c r="D4" s="35"/>
      <c r="E4" s="35"/>
    </row>
    <row r="5" spans="1:5">
      <c r="A5" s="35"/>
      <c r="B5" s="36" t="s">
        <v>0</v>
      </c>
      <c r="C5" s="35"/>
      <c r="D5" s="35"/>
      <c r="E5" s="35"/>
    </row>
    <row r="6" spans="1:5">
      <c r="A6" s="35"/>
      <c r="B6" s="49" t="s">
        <v>830</v>
      </c>
      <c r="C6" s="35"/>
      <c r="D6" s="35"/>
      <c r="E6" s="35"/>
    </row>
    <row r="7" spans="1:5">
      <c r="A7" s="35"/>
      <c r="B7" s="49" t="s">
        <v>820</v>
      </c>
      <c r="C7" s="35"/>
      <c r="D7" s="35"/>
      <c r="E7" s="35"/>
    </row>
    <row r="8" spans="1:5">
      <c r="A8" s="35"/>
      <c r="B8" s="49" t="s">
        <v>821</v>
      </c>
      <c r="C8" s="35"/>
      <c r="D8" s="35"/>
      <c r="E8" s="35"/>
    </row>
    <row r="9" spans="1:5">
      <c r="A9" s="35"/>
      <c r="B9" s="49" t="s">
        <v>822</v>
      </c>
      <c r="C9" s="35"/>
      <c r="D9" s="35"/>
      <c r="E9" s="35"/>
    </row>
    <row r="10" spans="1:5">
      <c r="A10" s="35"/>
      <c r="B10" s="49" t="s">
        <v>823</v>
      </c>
      <c r="C10" s="35"/>
      <c r="D10" s="35"/>
      <c r="E10" s="35"/>
    </row>
    <row r="11" spans="1:5">
      <c r="A11" s="35"/>
      <c r="B11" s="49" t="s">
        <v>824</v>
      </c>
      <c r="C11" s="35"/>
      <c r="D11" s="35"/>
      <c r="E11" s="35"/>
    </row>
    <row r="12" spans="1:5">
      <c r="A12" s="35"/>
      <c r="B12" s="49" t="s">
        <v>825</v>
      </c>
      <c r="C12" s="35"/>
      <c r="D12" s="35"/>
      <c r="E12" s="35"/>
    </row>
    <row r="13" spans="1:5">
      <c r="A13" s="35"/>
      <c r="B13" s="49" t="s">
        <v>826</v>
      </c>
      <c r="C13" s="35"/>
      <c r="D13" s="35"/>
      <c r="E13" s="35"/>
    </row>
    <row r="14" spans="1:5">
      <c r="A14" s="35"/>
      <c r="B14" s="49" t="s">
        <v>827</v>
      </c>
      <c r="C14" s="35"/>
      <c r="D14" s="35"/>
      <c r="E14" s="35"/>
    </row>
    <row r="15" spans="1:5">
      <c r="A15" s="35"/>
      <c r="B15" s="49" t="s">
        <v>828</v>
      </c>
      <c r="C15" s="35"/>
      <c r="D15" s="35"/>
      <c r="E15" s="35"/>
    </row>
    <row r="16" spans="1:5">
      <c r="A16" s="35"/>
      <c r="B16" s="49" t="s">
        <v>829</v>
      </c>
      <c r="C16" s="35"/>
      <c r="D16" s="35"/>
      <c r="E16" s="35"/>
    </row>
    <row r="17" spans="1:5">
      <c r="A17" s="35"/>
      <c r="B17" s="49"/>
      <c r="C17" s="35"/>
      <c r="D17" s="35"/>
      <c r="E17" s="35"/>
    </row>
    <row r="18" spans="1:5">
      <c r="A18" s="35"/>
      <c r="B18" s="49"/>
      <c r="C18" s="35"/>
      <c r="D18" s="35"/>
      <c r="E18" s="35"/>
    </row>
    <row r="19" spans="1:5">
      <c r="A19" s="35"/>
      <c r="B19" s="49"/>
      <c r="C19" s="35"/>
      <c r="D19" s="35"/>
      <c r="E19" s="35"/>
    </row>
    <row r="20" spans="1:5">
      <c r="A20" s="35"/>
      <c r="B20" s="49"/>
      <c r="C20" s="35"/>
      <c r="D20" s="35"/>
      <c r="E20" s="35"/>
    </row>
    <row r="21" spans="1:5">
      <c r="A21" s="35"/>
      <c r="B21" s="49"/>
      <c r="C21" s="35"/>
      <c r="D21" s="35"/>
      <c r="E21" s="35"/>
    </row>
    <row r="22" spans="1:5">
      <c r="A22" s="35"/>
      <c r="B22" s="49"/>
      <c r="C22" s="35"/>
      <c r="D22" s="35"/>
      <c r="E22" s="35"/>
    </row>
    <row r="23" spans="1:5">
      <c r="A23" s="35"/>
      <c r="B23" s="49"/>
      <c r="C23" s="35"/>
      <c r="D23" s="35"/>
      <c r="E23" s="35"/>
    </row>
    <row r="24" spans="1:5">
      <c r="A24" s="35"/>
      <c r="B24" s="49"/>
      <c r="C24" s="35"/>
      <c r="D24" s="35"/>
      <c r="E24" s="35"/>
    </row>
    <row r="25" spans="1:5">
      <c r="A25" s="35"/>
      <c r="B25" s="49"/>
      <c r="C25" s="35"/>
      <c r="D25" s="35"/>
      <c r="E25" s="35"/>
    </row>
    <row r="26" spans="1:5">
      <c r="A26" s="35"/>
      <c r="B26" s="49"/>
      <c r="C26" s="35"/>
      <c r="D26" s="35"/>
      <c r="E26" s="35"/>
    </row>
    <row r="27" spans="1:5">
      <c r="A27" s="35"/>
      <c r="B27" s="49"/>
      <c r="C27" s="35"/>
      <c r="D27" s="35"/>
      <c r="E27" s="35"/>
    </row>
    <row r="28" spans="1:5">
      <c r="A28" s="35"/>
      <c r="B28" s="38"/>
      <c r="C28" s="35"/>
      <c r="D28" s="35"/>
      <c r="E28" s="35"/>
    </row>
    <row r="29" spans="1:5">
      <c r="A29" s="35"/>
      <c r="B29" s="38"/>
      <c r="C29" s="35"/>
      <c r="D29" s="35"/>
      <c r="E29" s="35"/>
    </row>
    <row r="30" spans="1:5">
      <c r="A30" s="35"/>
      <c r="B30" s="38"/>
      <c r="C30" s="35"/>
      <c r="D30" s="35"/>
      <c r="E30" s="35"/>
    </row>
    <row r="31" spans="1:5">
      <c r="A31" s="35"/>
      <c r="B31" s="38"/>
      <c r="C31" s="35"/>
      <c r="D31" s="35"/>
      <c r="E31" s="35"/>
    </row>
    <row r="32" spans="1:5">
      <c r="A32" s="35"/>
      <c r="B32" s="38"/>
      <c r="C32" s="35"/>
      <c r="D32" s="35"/>
      <c r="E32" s="35"/>
    </row>
    <row r="33" spans="1:5">
      <c r="A33" s="35"/>
      <c r="B33" s="38"/>
      <c r="C33" s="35"/>
      <c r="D33" s="35"/>
      <c r="E33" s="35"/>
    </row>
    <row r="34" spans="1:5">
      <c r="A34" s="35"/>
      <c r="B34" s="38"/>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row r="41" spans="1:5">
      <c r="A41" s="35"/>
      <c r="B41" s="35"/>
      <c r="C41" s="35"/>
      <c r="D41" s="35"/>
      <c r="E41" s="35"/>
    </row>
  </sheetData>
  <hyperlinks>
    <hyperlink ref="B7" location="'12.5.Canales Físicos'!A1" display="12.5.Canales Físicos" xr:uid="{51610EE9-3138-4F18-853A-7D796C8433C5}"/>
    <hyperlink ref="B8" location="'12.7.1.Credicorp Consolidado'!A1" display="12.7.1.Credicorp Consolidado" xr:uid="{51E8F1FA-0126-4F22-8E8E-EC62EF1BDCBC}"/>
    <hyperlink ref="B9" location="'12.7.2. Credicorp Individual'!A1" display="12.7.2. Credicorp Individual" xr:uid="{9E2D9D43-0B00-4C7E-BC40-E9FA82B84BFD}"/>
    <hyperlink ref="B10" location="'12.7.3. BCP Consolidado'!A1" display="12.7.3. BCP Consolidado" xr:uid="{4724C942-DE09-49F4-968E-263FC2C8E719}"/>
    <hyperlink ref="B11" location="'12.7.4. BCP Individual'!A1" display="12.7.4. BCP Individual" xr:uid="{59A7F7F6-248D-4B60-A4AA-DD6C078C8D9A}"/>
    <hyperlink ref="B12" location="'12.7.5. BCP Bolivia'!A1" display="12.7.5. BCP Bolivia" xr:uid="{14C67A32-815A-4ECC-AF09-F6EA7BFA11B0}"/>
    <hyperlink ref="B13" location="'12.7.6. Mibanco'!A1" display="12.7.6. Mibanco" xr:uid="{E6B59E35-1F65-4A25-8082-2BADD882B5D7}"/>
    <hyperlink ref="B14" location="'12.7.7. Prima AFP'!A1" display="12.7.7. Prima AFP" xr:uid="{D85783D8-88AA-459C-8118-C0EC9D6E35BE}"/>
    <hyperlink ref="B15" location="'12.7.7 Grupo Pacífico'!A1" display="12.7.7 Grupo Pacífico" xr:uid="{18CD139C-014E-419B-92B7-96D822D306EF}"/>
    <hyperlink ref="B16" location="'12.7.9. IB &amp; WM'!A1" display="12.7.9. IB &amp; WM" xr:uid="{FA1E03E6-3670-476C-81C2-5A34825C7543}"/>
    <hyperlink ref="B6" location="'12.1. Colocaciones en SPD'!A1" display="12.1. Colocaciones en SPD" xr:uid="{26FFEC1C-37BC-49A2-B403-F878CC20963E}"/>
  </hyperlinks>
  <pageMargins left="0.7" right="0.7" top="0.75" bottom="0.75" header="0.3" footer="0.3"/>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59B76-694F-4390-A1DC-C468BFA7703D}">
  <sheetPr>
    <tabColor rgb="FF2AD2C9"/>
  </sheetPr>
  <dimension ref="A1:N28"/>
  <sheetViews>
    <sheetView showGridLines="0" topLeftCell="A2" zoomScale="96" zoomScaleNormal="70" workbookViewId="0">
      <selection activeCell="A2" sqref="A1:XFD1048576"/>
    </sheetView>
  </sheetViews>
  <sheetFormatPr baseColWidth="10" defaultRowHeight="14.4"/>
  <cols>
    <col min="1" max="1" width="7.21875" customWidth="1"/>
    <col min="2" max="2" width="27" customWidth="1"/>
  </cols>
  <sheetData>
    <row r="1" spans="1:14">
      <c r="A1" s="129" t="s">
        <v>831</v>
      </c>
    </row>
    <row r="2" spans="1:14">
      <c r="C2" s="2028" t="s">
        <v>708</v>
      </c>
      <c r="D2" s="2028"/>
      <c r="E2" s="2028"/>
      <c r="F2" s="2028"/>
      <c r="G2" s="2028"/>
      <c r="H2" s="2028"/>
      <c r="I2" s="2028"/>
      <c r="J2" s="150"/>
    </row>
    <row r="3" spans="1:14" ht="15" thickBot="1">
      <c r="C3" s="150"/>
      <c r="D3" s="150"/>
      <c r="E3" s="150"/>
      <c r="F3" s="150"/>
      <c r="G3" s="150"/>
      <c r="H3" s="150"/>
      <c r="I3" s="150"/>
      <c r="J3" s="150"/>
    </row>
    <row r="4" spans="1:14">
      <c r="B4" s="1942" t="s">
        <v>847</v>
      </c>
      <c r="C4" s="1945" t="s">
        <v>122</v>
      </c>
      <c r="D4" s="1946"/>
      <c r="E4" s="1947"/>
      <c r="F4" s="2029" t="s">
        <v>123</v>
      </c>
      <c r="G4" s="2030"/>
      <c r="H4" s="1945" t="s">
        <v>42</v>
      </c>
      <c r="I4" s="1947"/>
      <c r="J4" s="1945" t="s">
        <v>709</v>
      </c>
      <c r="K4" s="1946"/>
      <c r="L4" s="1947"/>
      <c r="M4" s="46"/>
      <c r="N4" s="46"/>
    </row>
    <row r="5" spans="1:14">
      <c r="B5" s="1943"/>
      <c r="C5" s="1948"/>
      <c r="D5" s="1949"/>
      <c r="E5" s="1950"/>
      <c r="F5" s="2031"/>
      <c r="G5" s="2032"/>
      <c r="H5" s="1948"/>
      <c r="I5" s="1950"/>
      <c r="J5" s="1948"/>
      <c r="K5" s="1949"/>
      <c r="L5" s="1950"/>
      <c r="M5" s="46"/>
      <c r="N5" s="46"/>
    </row>
    <row r="6" spans="1:14" ht="15" thickBot="1">
      <c r="B6" s="1944"/>
      <c r="C6" s="850" t="s">
        <v>837</v>
      </c>
      <c r="D6" s="851" t="s">
        <v>808</v>
      </c>
      <c r="E6" s="852" t="s">
        <v>838</v>
      </c>
      <c r="F6" s="1331" t="s">
        <v>44</v>
      </c>
      <c r="G6" s="1332" t="s">
        <v>45</v>
      </c>
      <c r="H6" s="1331" t="s">
        <v>44</v>
      </c>
      <c r="I6" s="1332" t="s">
        <v>45</v>
      </c>
      <c r="J6" s="850" t="s">
        <v>837</v>
      </c>
      <c r="K6" s="851" t="s">
        <v>808</v>
      </c>
      <c r="L6" s="852" t="s">
        <v>838</v>
      </c>
      <c r="M6" s="46"/>
      <c r="N6" s="46"/>
    </row>
    <row r="7" spans="1:14">
      <c r="B7" s="1333" t="s">
        <v>124</v>
      </c>
      <c r="C7" s="1334">
        <v>118770.64919249289</v>
      </c>
      <c r="D7" s="1335">
        <v>121585.49101866667</v>
      </c>
      <c r="E7" s="1336">
        <v>124029.75063633332</v>
      </c>
      <c r="F7" s="1685">
        <v>2444.2596176666557</v>
      </c>
      <c r="G7" s="1686">
        <v>5259.1014438404382</v>
      </c>
      <c r="H7" s="1337">
        <v>2.0103217885523827E-2</v>
      </c>
      <c r="I7" s="1337">
        <v>4.4279470387645681E-2</v>
      </c>
      <c r="J7" s="1338">
        <v>0.82558349856243474</v>
      </c>
      <c r="K7" s="1337">
        <v>0.8258464665672709</v>
      </c>
      <c r="L7" s="1339">
        <v>0.82449942874997861</v>
      </c>
      <c r="M7" s="46"/>
      <c r="N7" s="46"/>
    </row>
    <row r="8" spans="1:14">
      <c r="B8" s="1340" t="s">
        <v>125</v>
      </c>
      <c r="C8" s="1334">
        <v>54547.905206244555</v>
      </c>
      <c r="D8" s="1335">
        <v>53227.133958666665</v>
      </c>
      <c r="E8" s="1336">
        <v>55554.461811333334</v>
      </c>
      <c r="F8" s="1685">
        <v>2327.3278526666691</v>
      </c>
      <c r="G8" s="1686">
        <v>1006.5566050887792</v>
      </c>
      <c r="H8" s="1337">
        <v>4.3724463061902696E-2</v>
      </c>
      <c r="I8" s="1337">
        <v>1.8452708702250131E-2</v>
      </c>
      <c r="J8" s="1338">
        <v>0.37916649210560915</v>
      </c>
      <c r="K8" s="1337">
        <v>0.36153524682084803</v>
      </c>
      <c r="L8" s="1339">
        <v>0.36930350817410101</v>
      </c>
      <c r="M8" s="46"/>
      <c r="N8" s="46"/>
    </row>
    <row r="9" spans="1:14">
      <c r="B9" s="1341" t="s">
        <v>710</v>
      </c>
      <c r="C9" s="1342">
        <v>32977.091409355278</v>
      </c>
      <c r="D9" s="1343">
        <v>31608.867623666665</v>
      </c>
      <c r="E9" s="1344">
        <v>32532.496257666662</v>
      </c>
      <c r="F9" s="1830">
        <v>923.62863399999696</v>
      </c>
      <c r="G9" s="1831">
        <v>-444.59515168861617</v>
      </c>
      <c r="H9" s="1345">
        <v>2.9220554339265403E-2</v>
      </c>
      <c r="I9" s="1346">
        <v>-1.3481939512788199E-2</v>
      </c>
      <c r="J9" s="1347">
        <v>0.22922618242175585</v>
      </c>
      <c r="K9" s="1346">
        <v>0.21469725886281973</v>
      </c>
      <c r="L9" s="1348">
        <v>0.2162628276090352</v>
      </c>
      <c r="M9" s="46"/>
      <c r="N9" s="46"/>
    </row>
    <row r="10" spans="1:14">
      <c r="B10" s="1341" t="s">
        <v>711</v>
      </c>
      <c r="C10" s="1342">
        <v>21570.813796889281</v>
      </c>
      <c r="D10" s="1343">
        <v>21618.266335</v>
      </c>
      <c r="E10" s="1344">
        <v>23021.965553666665</v>
      </c>
      <c r="F10" s="1830">
        <v>1403.6992186666648</v>
      </c>
      <c r="G10" s="1831">
        <v>1451.1517567773844</v>
      </c>
      <c r="H10" s="1345">
        <v>6.4931165011787861E-2</v>
      </c>
      <c r="I10" s="1346">
        <v>6.7273853014606866E-2</v>
      </c>
      <c r="J10" s="1347">
        <v>0.14994030968385336</v>
      </c>
      <c r="K10" s="1346">
        <v>0.1468379879580283</v>
      </c>
      <c r="L10" s="1348">
        <v>0.15304068056506576</v>
      </c>
      <c r="M10" s="46"/>
      <c r="N10" s="46"/>
    </row>
    <row r="11" spans="1:14">
      <c r="B11" s="1340" t="s">
        <v>638</v>
      </c>
      <c r="C11" s="1334">
        <v>64222.74398624833</v>
      </c>
      <c r="D11" s="1335">
        <v>68358.357060000009</v>
      </c>
      <c r="E11" s="1336">
        <v>68475.288824999996</v>
      </c>
      <c r="F11" s="1828">
        <v>116.93176499998663</v>
      </c>
      <c r="G11" s="1829">
        <v>4252.5448387516662</v>
      </c>
      <c r="H11" s="1337">
        <v>1.7105701486850311E-3</v>
      </c>
      <c r="I11" s="1337">
        <v>6.6215558146538234E-2</v>
      </c>
      <c r="J11" s="1338">
        <v>0.44641700645682558</v>
      </c>
      <c r="K11" s="1337">
        <v>0.46431121974642287</v>
      </c>
      <c r="L11" s="1339">
        <v>0.4551959205758776</v>
      </c>
      <c r="M11" s="46"/>
      <c r="N11" s="46"/>
    </row>
    <row r="12" spans="1:14">
      <c r="B12" s="1341" t="s">
        <v>712</v>
      </c>
      <c r="C12" s="1342">
        <v>7589.5671390950674</v>
      </c>
      <c r="D12" s="1343">
        <v>8078.2885849999993</v>
      </c>
      <c r="E12" s="1344">
        <v>6968.9981043333328</v>
      </c>
      <c r="F12" s="1810">
        <v>-1109.2904806666666</v>
      </c>
      <c r="G12" s="1811">
        <v>-620.56903476173466</v>
      </c>
      <c r="H12" s="1345">
        <v>-0.13731751088051369</v>
      </c>
      <c r="I12" s="1346">
        <v>-8.1766064307552511E-2</v>
      </c>
      <c r="J12" s="1347">
        <v>5.2755638146875075E-2</v>
      </c>
      <c r="K12" s="1346">
        <v>5.4870248316131104E-2</v>
      </c>
      <c r="L12" s="1348">
        <v>4.6327070130376444E-2</v>
      </c>
      <c r="M12" s="46"/>
      <c r="N12" s="46"/>
    </row>
    <row r="13" spans="1:14">
      <c r="B13" s="1341" t="s">
        <v>713</v>
      </c>
      <c r="C13" s="1342">
        <v>15939.965464538434</v>
      </c>
      <c r="D13" s="1343">
        <v>16574.372159333332</v>
      </c>
      <c r="E13" s="1344">
        <v>16786.542310000001</v>
      </c>
      <c r="F13" s="1830">
        <v>212.17015066666863</v>
      </c>
      <c r="G13" s="1831">
        <v>846.57684546156634</v>
      </c>
      <c r="H13" s="1345">
        <v>1.2801097298107411E-2</v>
      </c>
      <c r="I13" s="1346">
        <v>5.3110331220286744E-2</v>
      </c>
      <c r="J13" s="1347">
        <v>0.11079986970391852</v>
      </c>
      <c r="K13" s="1346">
        <v>0.11257829012883551</v>
      </c>
      <c r="L13" s="1348">
        <v>0.11159011829237611</v>
      </c>
      <c r="M13" s="46"/>
      <c r="N13" s="46"/>
    </row>
    <row r="14" spans="1:14">
      <c r="B14" s="1341" t="s">
        <v>714</v>
      </c>
      <c r="C14" s="1342">
        <v>21870.274902683788</v>
      </c>
      <c r="D14" s="1343">
        <v>23524.866931666667</v>
      </c>
      <c r="E14" s="1344">
        <v>24030.196406999999</v>
      </c>
      <c r="F14" s="1830">
        <v>505.32947533333208</v>
      </c>
      <c r="G14" s="1831">
        <v>2159.9215043162112</v>
      </c>
      <c r="H14" s="1345">
        <v>2.1480651805647843E-2</v>
      </c>
      <c r="I14" s="1346">
        <v>9.8760601498024903E-2</v>
      </c>
      <c r="J14" s="1347">
        <v>0.15202188580628842</v>
      </c>
      <c r="K14" s="1346">
        <v>0.15978821213955074</v>
      </c>
      <c r="L14" s="1348">
        <v>0.15974298995742151</v>
      </c>
      <c r="M14" s="46"/>
      <c r="N14" s="46"/>
    </row>
    <row r="15" spans="1:14">
      <c r="B15" s="1341" t="s">
        <v>715</v>
      </c>
      <c r="C15" s="1342">
        <v>12960.649597630409</v>
      </c>
      <c r="D15" s="1343">
        <v>13862.014606999999</v>
      </c>
      <c r="E15" s="1344">
        <v>14343.432491333333</v>
      </c>
      <c r="F15" s="1830">
        <v>481.41788433333386</v>
      </c>
      <c r="G15" s="1831">
        <v>1382.7828937029244</v>
      </c>
      <c r="H15" s="1345">
        <v>3.4729287046792567E-2</v>
      </c>
      <c r="I15" s="1346">
        <v>0.10669086323850152</v>
      </c>
      <c r="J15" s="1347">
        <v>9.0090426474909294E-2</v>
      </c>
      <c r="K15" s="1346">
        <v>9.4155114124079842E-2</v>
      </c>
      <c r="L15" s="1348">
        <v>9.5349316069283929E-2</v>
      </c>
      <c r="M15" s="46"/>
      <c r="N15" s="46"/>
    </row>
    <row r="16" spans="1:14">
      <c r="B16" s="1341" t="s">
        <v>716</v>
      </c>
      <c r="C16" s="1342">
        <v>5862.2868823006311</v>
      </c>
      <c r="D16" s="1343">
        <v>6318.8147769999996</v>
      </c>
      <c r="E16" s="1344">
        <v>6346.1195123333337</v>
      </c>
      <c r="F16" s="1830">
        <v>27.304735333334065</v>
      </c>
      <c r="G16" s="1831">
        <v>483.83263003270258</v>
      </c>
      <c r="H16" s="1346">
        <v>4.3211798884692509E-3</v>
      </c>
      <c r="I16" s="1346">
        <v>8.2533086446773263E-2</v>
      </c>
      <c r="J16" s="1347">
        <v>4.0749186324834305E-2</v>
      </c>
      <c r="K16" s="1346">
        <v>4.2919355037825575E-2</v>
      </c>
      <c r="L16" s="1348">
        <v>4.2186426126419652E-2</v>
      </c>
      <c r="M16" s="46"/>
      <c r="N16" s="46"/>
    </row>
    <row r="17" spans="2:14">
      <c r="B17" s="1333" t="s">
        <v>40</v>
      </c>
      <c r="C17" s="1349">
        <v>12147.093950881628</v>
      </c>
      <c r="D17" s="1350">
        <v>13170.761410000001</v>
      </c>
      <c r="E17" s="1351">
        <v>13587.797555666666</v>
      </c>
      <c r="F17" s="1685">
        <v>417.03614566666511</v>
      </c>
      <c r="G17" s="1686">
        <v>1440.7036047850379</v>
      </c>
      <c r="H17" s="1352">
        <v>3.166378409603765E-2</v>
      </c>
      <c r="I17" s="1352">
        <v>0.1186047963908663</v>
      </c>
      <c r="J17" s="1353">
        <v>8.4435341471294306E-2</v>
      </c>
      <c r="K17" s="1352">
        <v>8.9459907438948855E-2</v>
      </c>
      <c r="L17" s="1354">
        <v>9.0326161788925441E-2</v>
      </c>
      <c r="M17" s="46"/>
      <c r="N17" s="46"/>
    </row>
    <row r="18" spans="2:14">
      <c r="B18" s="1333" t="s">
        <v>133</v>
      </c>
      <c r="C18" s="1349">
        <v>1832.4553814686963</v>
      </c>
      <c r="D18" s="1350">
        <v>2193.2166468494456</v>
      </c>
      <c r="E18" s="1351">
        <v>2390.2289613949847</v>
      </c>
      <c r="F18" s="1828">
        <v>197.01231454553908</v>
      </c>
      <c r="G18" s="1829">
        <v>557.77357992628845</v>
      </c>
      <c r="H18" s="1352">
        <v>8.9828022611695646E-2</v>
      </c>
      <c r="I18" s="1352">
        <v>0.30438589968790297</v>
      </c>
      <c r="J18" s="1353">
        <v>1.2737531831964672E-2</v>
      </c>
      <c r="K18" s="1352">
        <v>1.4897009528374196E-2</v>
      </c>
      <c r="L18" s="1354">
        <v>1.5889271752470246E-2</v>
      </c>
      <c r="M18" s="46"/>
      <c r="N18" s="46"/>
    </row>
    <row r="19" spans="2:14">
      <c r="B19" s="1333" t="s">
        <v>134</v>
      </c>
      <c r="C19" s="1349">
        <v>9468.6400768817311</v>
      </c>
      <c r="D19" s="1350">
        <v>8976.3648046331273</v>
      </c>
      <c r="E19" s="1351">
        <v>9066.6496718407743</v>
      </c>
      <c r="F19" s="1828">
        <v>90.284867207647039</v>
      </c>
      <c r="G19" s="1829">
        <v>-401.99040504095683</v>
      </c>
      <c r="H19" s="1352">
        <v>1.0058065728461241E-2</v>
      </c>
      <c r="I19" s="1352">
        <v>-4.2454925076563121E-2</v>
      </c>
      <c r="J19" s="1353">
        <v>6.5817212033851533E-2</v>
      </c>
      <c r="K19" s="1352">
        <v>6.0970261290362079E-2</v>
      </c>
      <c r="L19" s="1354">
        <v>6.0271406148574798E-2</v>
      </c>
      <c r="M19" s="46"/>
      <c r="N19" s="46"/>
    </row>
    <row r="20" spans="2:14" ht="15" thickBot="1">
      <c r="B20" s="1333" t="s">
        <v>668</v>
      </c>
      <c r="C20" s="1355">
        <v>1643.8347672375512</v>
      </c>
      <c r="D20" s="1356">
        <v>1299.4627588873334</v>
      </c>
      <c r="E20" s="1357">
        <v>1355.9389354470368</v>
      </c>
      <c r="F20" s="1832">
        <v>56.47617655970339</v>
      </c>
      <c r="G20" s="1833">
        <v>-287.89583179051442</v>
      </c>
      <c r="H20" s="1358">
        <v>4.3461173606899717E-2</v>
      </c>
      <c r="I20" s="1358">
        <v>-0.17513672148102855</v>
      </c>
      <c r="J20" s="1359">
        <v>1.1426416100454577E-2</v>
      </c>
      <c r="K20" s="1358">
        <v>8.8263551750438971E-3</v>
      </c>
      <c r="L20" s="1360">
        <v>9.013731560050699E-3</v>
      </c>
      <c r="M20" s="46"/>
      <c r="N20" s="46"/>
    </row>
    <row r="21" spans="2:14" ht="15" thickBot="1">
      <c r="B21" s="1361" t="s">
        <v>717</v>
      </c>
      <c r="C21" s="1362">
        <v>143862.67336896251</v>
      </c>
      <c r="D21" s="1363">
        <v>147225.29663903659</v>
      </c>
      <c r="E21" s="1364">
        <v>150430.36576068282</v>
      </c>
      <c r="F21" s="1815">
        <v>3205.0691216462292</v>
      </c>
      <c r="G21" s="1816">
        <v>6567.6923917203094</v>
      </c>
      <c r="H21" s="1365">
        <v>2.1769826210670473E-2</v>
      </c>
      <c r="I21" s="1365">
        <v>4.565251178723928E-2</v>
      </c>
      <c r="J21" s="1366">
        <v>1</v>
      </c>
      <c r="K21" s="1365">
        <v>1</v>
      </c>
      <c r="L21" s="1367">
        <v>1</v>
      </c>
      <c r="M21" s="46"/>
      <c r="N21" s="46"/>
    </row>
    <row r="23" spans="2:14" ht="36" customHeight="1">
      <c r="B23" s="1933" t="s">
        <v>718</v>
      </c>
      <c r="C23" s="1933"/>
      <c r="D23" s="1933"/>
      <c r="E23" s="1933"/>
      <c r="F23" s="1933"/>
      <c r="G23" s="1933"/>
      <c r="H23" s="1933"/>
      <c r="I23" s="1933"/>
    </row>
    <row r="24" spans="2:14">
      <c r="B24" s="1425"/>
      <c r="C24" s="1425"/>
      <c r="D24" s="1425"/>
      <c r="E24" s="1425"/>
      <c r="F24" s="1425"/>
      <c r="G24" s="1425"/>
      <c r="H24" s="1425"/>
      <c r="I24" s="1425"/>
    </row>
    <row r="25" spans="2:14">
      <c r="B25" s="1486" t="s">
        <v>135</v>
      </c>
      <c r="C25" s="1487"/>
      <c r="D25" s="1425"/>
      <c r="E25" s="1425"/>
      <c r="F25" s="1425"/>
      <c r="G25" s="1425"/>
      <c r="H25" s="1425"/>
      <c r="I25" s="1425"/>
    </row>
    <row r="26" spans="2:14">
      <c r="B26" s="1486" t="s">
        <v>136</v>
      </c>
      <c r="C26" s="1488"/>
      <c r="D26" s="1425"/>
      <c r="E26" s="1425"/>
      <c r="F26" s="1425"/>
      <c r="G26" s="1425"/>
      <c r="H26" s="1425"/>
      <c r="I26" s="1425"/>
    </row>
    <row r="27" spans="2:14">
      <c r="B27" s="1425"/>
      <c r="C27" s="1425"/>
      <c r="D27" s="1425"/>
      <c r="E27" s="1425"/>
      <c r="F27" s="1425"/>
      <c r="G27" s="1425"/>
      <c r="H27" s="1425"/>
      <c r="I27" s="1425"/>
    </row>
    <row r="28" spans="2:14">
      <c r="B28" s="1425"/>
      <c r="C28" s="1425"/>
      <c r="D28" s="1425"/>
      <c r="E28" s="1425"/>
      <c r="F28" s="1425"/>
      <c r="G28" s="1425"/>
      <c r="H28" s="1425"/>
      <c r="I28" s="1425"/>
    </row>
  </sheetData>
  <mergeCells count="7">
    <mergeCell ref="J4:L5"/>
    <mergeCell ref="B23:I23"/>
    <mergeCell ref="C2:I2"/>
    <mergeCell ref="B4:B6"/>
    <mergeCell ref="C4:E5"/>
    <mergeCell ref="F4:G5"/>
    <mergeCell ref="H4:I5"/>
  </mergeCells>
  <hyperlinks>
    <hyperlink ref="A1" location="'Anexos &gt;&gt;'!A1" display="Volver al índice anexos" xr:uid="{BC4EA0FA-0F55-4E30-8271-9DDDE7C720E4}"/>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4"/>
  <sheetViews>
    <sheetView showGridLines="0" zoomScale="94" zoomScaleNormal="74" workbookViewId="0">
      <selection activeCell="A2" sqref="A1:XFD1048576"/>
    </sheetView>
  </sheetViews>
  <sheetFormatPr baseColWidth="10" defaultColWidth="11.44140625" defaultRowHeight="13.8"/>
  <cols>
    <col min="1" max="1" width="11.44140625" style="39"/>
    <col min="2" max="2" width="33.77734375" style="39" customWidth="1"/>
    <col min="3" max="5" width="10.21875" style="39" customWidth="1"/>
    <col min="6" max="6" width="8.44140625" style="39" customWidth="1"/>
    <col min="7" max="7" width="7.44140625" style="39" customWidth="1"/>
    <col min="8" max="8" width="12.21875" style="39" bestFit="1" customWidth="1"/>
    <col min="9" max="9" width="18.44140625" style="39" bestFit="1" customWidth="1"/>
    <col min="10" max="10" width="14.44140625" style="39" customWidth="1"/>
    <col min="11" max="11" width="11.44140625" style="39"/>
    <col min="12" max="12" width="14.21875" style="39" customWidth="1"/>
    <col min="13" max="13" width="14.44140625" style="39" customWidth="1"/>
    <col min="14" max="16384" width="11.44140625" style="39"/>
  </cols>
  <sheetData>
    <row r="1" spans="1:8" ht="14.4">
      <c r="A1" s="223" t="s">
        <v>831</v>
      </c>
    </row>
    <row r="2" spans="1:8" ht="14.4" thickBot="1"/>
    <row r="3" spans="1:8" ht="15" customHeight="1">
      <c r="B3" s="595" t="s">
        <v>376</v>
      </c>
      <c r="C3" s="2033" t="s">
        <v>122</v>
      </c>
      <c r="D3" s="2034"/>
      <c r="E3" s="2035"/>
      <c r="F3" s="2033" t="s">
        <v>377</v>
      </c>
      <c r="G3" s="2035"/>
      <c r="H3" s="46"/>
    </row>
    <row r="4" spans="1:8" ht="15" thickBot="1">
      <c r="B4" s="183"/>
      <c r="C4" s="850" t="s">
        <v>837</v>
      </c>
      <c r="D4" s="851" t="s">
        <v>808</v>
      </c>
      <c r="E4" s="852" t="s">
        <v>838</v>
      </c>
      <c r="F4" s="187" t="s">
        <v>44</v>
      </c>
      <c r="G4" s="188" t="s">
        <v>45</v>
      </c>
      <c r="H4" s="46"/>
    </row>
    <row r="5" spans="1:8" ht="14.4">
      <c r="B5" s="1779" t="s">
        <v>378</v>
      </c>
      <c r="C5" s="1780">
        <v>319</v>
      </c>
      <c r="D5" s="1781">
        <v>318</v>
      </c>
      <c r="E5" s="1782">
        <v>320</v>
      </c>
      <c r="F5" s="1260">
        <v>2</v>
      </c>
      <c r="G5" s="1261">
        <v>1</v>
      </c>
      <c r="H5" s="46"/>
    </row>
    <row r="6" spans="1:8" ht="14.4">
      <c r="B6" s="1779" t="s">
        <v>379</v>
      </c>
      <c r="C6" s="1780">
        <v>2454</v>
      </c>
      <c r="D6" s="1781">
        <v>2402</v>
      </c>
      <c r="E6" s="1782">
        <v>2384</v>
      </c>
      <c r="F6" s="1262">
        <v>-18</v>
      </c>
      <c r="G6" s="1263">
        <v>-70</v>
      </c>
      <c r="H6" s="46"/>
    </row>
    <row r="7" spans="1:8" ht="15" thickBot="1">
      <c r="B7" s="1783" t="s">
        <v>380</v>
      </c>
      <c r="C7" s="1780">
        <v>9835</v>
      </c>
      <c r="D7" s="1781">
        <v>10382</v>
      </c>
      <c r="E7" s="1782">
        <v>9415</v>
      </c>
      <c r="F7" s="1264">
        <v>-967</v>
      </c>
      <c r="G7" s="1256">
        <v>-420</v>
      </c>
      <c r="H7" s="46"/>
    </row>
    <row r="8" spans="1:8" ht="15" thickBot="1">
      <c r="B8" s="1784" t="s">
        <v>381</v>
      </c>
      <c r="C8" s="1785">
        <v>12608</v>
      </c>
      <c r="D8" s="1786">
        <v>13102</v>
      </c>
      <c r="E8" s="1787">
        <v>12119</v>
      </c>
      <c r="F8" s="1265">
        <v>-983</v>
      </c>
      <c r="G8" s="1266">
        <v>-489</v>
      </c>
      <c r="H8" s="46"/>
    </row>
    <row r="9" spans="1:8" ht="14.4">
      <c r="B9" s="46"/>
      <c r="C9" s="46"/>
      <c r="D9" s="46"/>
      <c r="E9" s="46"/>
      <c r="F9" s="46"/>
      <c r="G9" s="46"/>
      <c r="H9" s="46"/>
    </row>
    <row r="10" spans="1:8" ht="15" thickBot="1">
      <c r="B10" s="46"/>
      <c r="C10" s="46"/>
      <c r="D10" s="46"/>
      <c r="E10" s="46"/>
      <c r="F10" s="46"/>
      <c r="G10" s="46"/>
      <c r="H10" s="46"/>
    </row>
    <row r="11" spans="1:8" ht="15">
      <c r="B11" s="581" t="s">
        <v>599</v>
      </c>
      <c r="C11" s="2033" t="s">
        <v>122</v>
      </c>
      <c r="D11" s="2034"/>
      <c r="E11" s="2035"/>
      <c r="F11" s="2033" t="s">
        <v>377</v>
      </c>
      <c r="G11" s="2035"/>
      <c r="H11" s="46"/>
    </row>
    <row r="12" spans="1:8" ht="15" thickBot="1">
      <c r="B12" s="825" t="s">
        <v>598</v>
      </c>
      <c r="C12" s="671" t="s">
        <v>837</v>
      </c>
      <c r="D12" s="533" t="s">
        <v>808</v>
      </c>
      <c r="E12" s="672" t="s">
        <v>838</v>
      </c>
      <c r="F12" s="187" t="s">
        <v>44</v>
      </c>
      <c r="G12" s="188" t="s">
        <v>45</v>
      </c>
      <c r="H12" s="46"/>
    </row>
    <row r="13" spans="1:8" ht="15">
      <c r="B13" s="184" t="s">
        <v>597</v>
      </c>
      <c r="C13" s="1257">
        <v>650</v>
      </c>
      <c r="D13" s="1258">
        <v>646</v>
      </c>
      <c r="E13" s="1259">
        <v>648</v>
      </c>
      <c r="F13" s="1288">
        <v>2</v>
      </c>
      <c r="G13" s="1289">
        <v>-2</v>
      </c>
      <c r="H13" s="46"/>
    </row>
    <row r="14" spans="1:8" ht="14.4">
      <c r="B14" s="1779" t="s">
        <v>379</v>
      </c>
      <c r="C14" s="1780">
        <v>2787</v>
      </c>
      <c r="D14" s="1781">
        <v>4903</v>
      </c>
      <c r="E14" s="1782">
        <v>4833</v>
      </c>
      <c r="F14" s="1788">
        <v>-70</v>
      </c>
      <c r="G14" s="1789">
        <v>531</v>
      </c>
      <c r="H14" s="878"/>
    </row>
    <row r="15" spans="1:8" ht="15" thickBot="1">
      <c r="B15" s="1783" t="s">
        <v>382</v>
      </c>
      <c r="C15" s="1780">
        <v>12434</v>
      </c>
      <c r="D15" s="1781">
        <v>10698</v>
      </c>
      <c r="E15" s="1782">
        <v>9731</v>
      </c>
      <c r="F15" s="1790">
        <v>-967</v>
      </c>
      <c r="G15" s="1791">
        <v>-418</v>
      </c>
      <c r="H15" s="878"/>
    </row>
    <row r="16" spans="1:8" ht="15" thickBot="1">
      <c r="B16" s="1784" t="s">
        <v>137</v>
      </c>
      <c r="C16" s="1785">
        <v>15871</v>
      </c>
      <c r="D16" s="1786">
        <v>16247</v>
      </c>
      <c r="E16" s="1787">
        <v>15212</v>
      </c>
      <c r="F16" s="1786">
        <v>-1035</v>
      </c>
      <c r="G16" s="1787">
        <v>111</v>
      </c>
      <c r="H16" s="878"/>
    </row>
    <row r="17" spans="2:8" ht="14.4">
      <c r="B17" s="1425" t="s">
        <v>383</v>
      </c>
      <c r="C17" s="46"/>
      <c r="D17" s="46"/>
      <c r="E17" s="46"/>
      <c r="F17" s="46"/>
      <c r="G17" s="46"/>
      <c r="H17" s="46"/>
    </row>
    <row r="18" spans="2:8" ht="14.4">
      <c r="B18" s="1425" t="s">
        <v>867</v>
      </c>
      <c r="C18" s="46"/>
      <c r="D18" s="46"/>
      <c r="E18" s="46"/>
      <c r="F18" s="46"/>
      <c r="G18" s="46"/>
      <c r="H18" s="46"/>
    </row>
    <row r="19" spans="2:8" ht="14.4">
      <c r="B19" s="1485"/>
      <c r="C19" s="46"/>
      <c r="D19" s="46"/>
      <c r="E19" s="46"/>
      <c r="F19" s="46"/>
      <c r="G19" s="46"/>
      <c r="H19" s="46"/>
    </row>
    <row r="20" spans="2:8" ht="14.4">
      <c r="B20" s="46"/>
      <c r="C20" s="46"/>
      <c r="D20" s="46"/>
      <c r="E20" s="46"/>
      <c r="F20" s="46"/>
      <c r="G20" s="46"/>
      <c r="H20" s="46"/>
    </row>
    <row r="21" spans="2:8" ht="14.4">
      <c r="B21" s="150"/>
      <c r="C21" s="189"/>
      <c r="D21" s="189"/>
      <c r="E21" s="189"/>
      <c r="F21" s="46"/>
      <c r="G21" s="46"/>
      <c r="H21" s="46"/>
    </row>
    <row r="26" spans="2:8">
      <c r="B26" s="77"/>
    </row>
    <row r="30" spans="2:8">
      <c r="C30" s="76"/>
      <c r="D30" s="76"/>
      <c r="E30" s="76"/>
    </row>
    <row r="31" spans="2:8">
      <c r="C31" s="76"/>
      <c r="D31" s="76"/>
      <c r="E31" s="76"/>
    </row>
    <row r="32" spans="2:8">
      <c r="C32" s="76"/>
      <c r="D32" s="76"/>
      <c r="E32" s="76"/>
    </row>
    <row r="34" spans="3:5">
      <c r="C34" s="76"/>
      <c r="D34" s="76"/>
      <c r="E34" s="76"/>
    </row>
  </sheetData>
  <mergeCells count="4">
    <mergeCell ref="C3:E3"/>
    <mergeCell ref="F3:G3"/>
    <mergeCell ref="C11:E11"/>
    <mergeCell ref="F11:G11"/>
  </mergeCells>
  <hyperlinks>
    <hyperlink ref="A1" location="'Anexos &gt;&gt;'!A1" display="Volver al índice anexos" xr:uid="{2DE56169-3141-4974-B522-6E292750D98C}"/>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W87"/>
  <sheetViews>
    <sheetView showGridLines="0" topLeftCell="A7" zoomScale="54" zoomScaleNormal="54" workbookViewId="0">
      <selection activeCell="A2" sqref="A1:XFD1048576"/>
    </sheetView>
  </sheetViews>
  <sheetFormatPr baseColWidth="10" defaultColWidth="11.44140625" defaultRowHeight="13.8"/>
  <cols>
    <col min="1" max="1" width="11.44140625" style="40"/>
    <col min="2" max="2" width="4.21875" style="40" customWidth="1"/>
    <col min="3" max="3" width="2.77734375" style="40" customWidth="1"/>
    <col min="4" max="4" width="1.44140625" style="40" customWidth="1"/>
    <col min="5" max="5" width="1.5546875" style="40" customWidth="1"/>
    <col min="6" max="6" width="62.77734375" style="40" customWidth="1"/>
    <col min="7" max="7" width="14.21875" style="40" bestFit="1" customWidth="1"/>
    <col min="8" max="8" width="14.44140625" style="40" bestFit="1" customWidth="1"/>
    <col min="9" max="9" width="16.5546875" style="40" customWidth="1"/>
    <col min="10" max="10" width="8.21875" style="40" bestFit="1" customWidth="1"/>
    <col min="11" max="11" width="8.44140625" style="40" bestFit="1" customWidth="1"/>
    <col min="12" max="12" width="1.77734375" style="40" customWidth="1"/>
    <col min="13" max="13" width="12.44140625" style="40" customWidth="1"/>
    <col min="14" max="14" width="5.44140625" style="40" customWidth="1"/>
    <col min="15" max="15" width="15.21875" style="40" customWidth="1"/>
    <col min="16" max="16" width="4.5546875" style="40" customWidth="1"/>
    <col min="17" max="17" width="15.77734375" style="40" bestFit="1" customWidth="1"/>
    <col min="18" max="18" width="32.5546875" style="40" customWidth="1"/>
    <col min="19" max="19" width="11.21875" style="40" bestFit="1" customWidth="1"/>
    <col min="20" max="20" width="12.77734375" style="40" bestFit="1" customWidth="1"/>
    <col min="21" max="21" width="11.5546875" style="40" bestFit="1" customWidth="1"/>
    <col min="22" max="22" width="12.77734375" style="40" bestFit="1" customWidth="1"/>
    <col min="23" max="23" width="12.77734375" style="40" customWidth="1"/>
    <col min="24" max="16384" width="11.44140625" style="40"/>
  </cols>
  <sheetData>
    <row r="1" spans="1:23" ht="14.4">
      <c r="A1" s="129" t="s">
        <v>831</v>
      </c>
    </row>
    <row r="2" spans="1:23" s="42" customFormat="1" ht="14.4">
      <c r="B2"/>
      <c r="C2"/>
      <c r="D2" s="46"/>
      <c r="E2" s="46"/>
      <c r="F2" s="46"/>
      <c r="G2" s="46"/>
      <c r="H2" s="46"/>
      <c r="I2" s="46"/>
      <c r="J2" s="46"/>
      <c r="K2" s="46"/>
      <c r="L2"/>
      <c r="M2"/>
      <c r="N2"/>
      <c r="O2"/>
      <c r="P2"/>
      <c r="Q2"/>
      <c r="R2"/>
      <c r="S2"/>
      <c r="T2"/>
      <c r="U2"/>
      <c r="V2"/>
      <c r="W2"/>
    </row>
    <row r="3" spans="1:23" s="42" customFormat="1" ht="14.4">
      <c r="B3" s="93"/>
      <c r="D3" s="2040" t="s">
        <v>384</v>
      </c>
      <c r="E3" s="2040"/>
      <c r="F3" s="2040"/>
      <c r="G3" s="2040"/>
      <c r="H3" s="2040"/>
      <c r="I3" s="2040"/>
      <c r="J3" s="2040"/>
      <c r="K3" s="2040"/>
      <c r="N3"/>
      <c r="O3" s="46"/>
      <c r="P3" s="2042" t="s">
        <v>384</v>
      </c>
      <c r="Q3" s="2042"/>
      <c r="R3" s="2042"/>
      <c r="S3" s="2042"/>
      <c r="T3" s="2042"/>
      <c r="U3" s="2042"/>
      <c r="V3" s="2042"/>
      <c r="W3" s="2042"/>
    </row>
    <row r="4" spans="1:23" s="42" customFormat="1" ht="14.4">
      <c r="B4" s="93"/>
      <c r="D4" s="2040" t="s">
        <v>385</v>
      </c>
      <c r="E4" s="2040"/>
      <c r="F4" s="2040"/>
      <c r="G4" s="2040"/>
      <c r="H4" s="2040"/>
      <c r="I4" s="2040"/>
      <c r="J4" s="2040"/>
      <c r="K4" s="2040"/>
      <c r="N4"/>
      <c r="O4" s="46"/>
      <c r="P4" s="2042" t="s">
        <v>386</v>
      </c>
      <c r="Q4" s="2042"/>
      <c r="R4" s="2042"/>
      <c r="S4" s="2042"/>
      <c r="T4" s="2042"/>
      <c r="U4" s="2042"/>
      <c r="V4" s="2042"/>
      <c r="W4" s="2042"/>
    </row>
    <row r="5" spans="1:23" s="42" customFormat="1" ht="14.4">
      <c r="A5" s="94"/>
      <c r="B5" s="93"/>
      <c r="D5" s="2040" t="s">
        <v>387</v>
      </c>
      <c r="E5" s="2040"/>
      <c r="F5" s="2040"/>
      <c r="G5" s="2040"/>
      <c r="H5" s="2040"/>
      <c r="I5" s="2040"/>
      <c r="J5" s="2040"/>
      <c r="K5" s="2040"/>
      <c r="N5"/>
      <c r="O5" s="46"/>
      <c r="P5" s="2042" t="s">
        <v>388</v>
      </c>
      <c r="Q5" s="2042"/>
      <c r="R5" s="2042"/>
      <c r="S5" s="2042"/>
      <c r="T5" s="2042"/>
      <c r="U5" s="2042"/>
      <c r="V5" s="2042"/>
      <c r="W5" s="2042"/>
    </row>
    <row r="6" spans="1:23" ht="15" thickBot="1">
      <c r="A6" s="95"/>
      <c r="B6" s="93"/>
      <c r="D6" s="106"/>
      <c r="E6" s="106"/>
      <c r="F6" s="106"/>
      <c r="G6" s="191"/>
      <c r="H6" s="191"/>
      <c r="I6" s="191"/>
      <c r="J6" s="191"/>
      <c r="K6" s="191"/>
      <c r="N6"/>
      <c r="O6" s="46"/>
      <c r="P6" s="255"/>
      <c r="Q6" s="255"/>
      <c r="R6" s="255"/>
      <c r="S6" s="554"/>
      <c r="T6" s="554"/>
      <c r="U6" s="554"/>
      <c r="V6" s="256"/>
      <c r="W6" s="256"/>
    </row>
    <row r="7" spans="1:23" ht="14.4">
      <c r="A7" s="95"/>
      <c r="B7" s="93"/>
      <c r="D7" s="463"/>
      <c r="E7" s="464"/>
      <c r="F7" s="465"/>
      <c r="G7" s="2044" t="s">
        <v>122</v>
      </c>
      <c r="H7" s="2045"/>
      <c r="I7" s="2046"/>
      <c r="J7" s="1905" t="s">
        <v>42</v>
      </c>
      <c r="K7" s="1906"/>
      <c r="N7"/>
      <c r="O7" s="46"/>
      <c r="P7" s="463"/>
      <c r="Q7" s="464"/>
      <c r="R7" s="465"/>
      <c r="S7" s="1917" t="s">
        <v>41</v>
      </c>
      <c r="T7" s="1918"/>
      <c r="U7" s="1919"/>
      <c r="V7" s="1918" t="s">
        <v>42</v>
      </c>
      <c r="W7" s="1919"/>
    </row>
    <row r="8" spans="1:23" ht="15" thickBot="1">
      <c r="A8" s="95"/>
      <c r="B8" s="105"/>
      <c r="C8" s="1812"/>
      <c r="D8" s="2047"/>
      <c r="E8" s="2048"/>
      <c r="F8" s="2049"/>
      <c r="G8" s="850" t="s">
        <v>837</v>
      </c>
      <c r="H8" s="1616" t="s">
        <v>808</v>
      </c>
      <c r="I8" s="852" t="s">
        <v>838</v>
      </c>
      <c r="J8" s="96" t="s">
        <v>44</v>
      </c>
      <c r="K8" s="97" t="s">
        <v>45</v>
      </c>
      <c r="N8"/>
      <c r="O8" s="46"/>
      <c r="P8" s="2055"/>
      <c r="Q8" s="2056"/>
      <c r="R8" s="2057"/>
      <c r="S8" s="850" t="s">
        <v>834</v>
      </c>
      <c r="T8" s="851" t="s">
        <v>806</v>
      </c>
      <c r="U8" s="852" t="s">
        <v>835</v>
      </c>
      <c r="V8" s="466" t="s">
        <v>44</v>
      </c>
      <c r="W8" s="89" t="s">
        <v>45</v>
      </c>
    </row>
    <row r="9" spans="1:23" ht="14.7" customHeight="1">
      <c r="A9" s="95"/>
      <c r="B9" s="93"/>
      <c r="D9" s="2050" t="s">
        <v>389</v>
      </c>
      <c r="E9" s="2051"/>
      <c r="F9" s="2051"/>
      <c r="G9" s="534"/>
      <c r="H9" s="535"/>
      <c r="I9" s="1072"/>
      <c r="J9" s="508"/>
      <c r="K9" s="509"/>
      <c r="N9"/>
      <c r="O9" s="46"/>
      <c r="P9" s="467" t="s">
        <v>62</v>
      </c>
      <c r="Q9" s="468"/>
      <c r="R9" s="469"/>
      <c r="S9" s="470"/>
      <c r="T9" s="462"/>
      <c r="U9" s="462"/>
      <c r="V9" s="471"/>
      <c r="W9" s="472"/>
    </row>
    <row r="10" spans="1:23" ht="16.350000000000001" customHeight="1">
      <c r="A10" s="95"/>
      <c r="B10" s="93"/>
      <c r="D10" s="98" t="s">
        <v>160</v>
      </c>
      <c r="E10" s="536"/>
      <c r="F10" s="100"/>
      <c r="G10" s="45"/>
      <c r="H10" s="43"/>
      <c r="I10" s="251"/>
      <c r="J10" s="375"/>
      <c r="K10" s="376"/>
      <c r="N10"/>
      <c r="O10" s="46"/>
      <c r="P10" s="257"/>
      <c r="Q10" s="101" t="s">
        <v>170</v>
      </c>
      <c r="R10" s="258"/>
      <c r="S10" s="279">
        <v>4894790</v>
      </c>
      <c r="T10" s="768">
        <v>5125394</v>
      </c>
      <c r="U10" s="769">
        <v>5212412</v>
      </c>
      <c r="V10" s="780">
        <v>1.6977816729796771E-2</v>
      </c>
      <c r="W10" s="775">
        <v>6.4889811411725534E-2</v>
      </c>
    </row>
    <row r="11" spans="1:23" ht="14.7" customHeight="1">
      <c r="A11" s="95"/>
      <c r="B11" s="190"/>
      <c r="D11" s="99"/>
      <c r="E11" s="537" t="s">
        <v>390</v>
      </c>
      <c r="F11" s="100"/>
      <c r="G11" s="279">
        <v>7015098</v>
      </c>
      <c r="H11" s="283">
        <v>7649640</v>
      </c>
      <c r="I11" s="769">
        <v>7708541</v>
      </c>
      <c r="J11" s="774">
        <v>7.6998394695698101E-3</v>
      </c>
      <c r="K11" s="775">
        <v>9.8850080212706942E-2</v>
      </c>
      <c r="N11"/>
      <c r="O11" s="46"/>
      <c r="P11" s="259"/>
      <c r="Q11" s="473" t="s">
        <v>176</v>
      </c>
      <c r="R11" s="260"/>
      <c r="S11" s="279">
        <v>-1322778</v>
      </c>
      <c r="T11" s="768">
        <v>-1284127</v>
      </c>
      <c r="U11" s="769">
        <v>-1249685</v>
      </c>
      <c r="V11" s="780">
        <v>-2.6821334649921699E-2</v>
      </c>
      <c r="W11" s="775">
        <v>-5.525719357292002E-2</v>
      </c>
    </row>
    <row r="12" spans="1:23" ht="14.4">
      <c r="A12" s="95"/>
      <c r="B12" s="190"/>
      <c r="D12" s="99"/>
      <c r="E12" s="537" t="s">
        <v>391</v>
      </c>
      <c r="F12" s="100"/>
      <c r="G12" s="279">
        <v>37521839</v>
      </c>
      <c r="H12" s="283">
        <v>41394817</v>
      </c>
      <c r="I12" s="769">
        <v>42979690</v>
      </c>
      <c r="J12" s="774">
        <v>3.8286749763865362E-2</v>
      </c>
      <c r="K12" s="775">
        <v>0.14545798248321465</v>
      </c>
      <c r="N12"/>
      <c r="O12" s="46"/>
      <c r="P12" s="257"/>
      <c r="Q12" s="214" t="s">
        <v>62</v>
      </c>
      <c r="R12" s="261"/>
      <c r="S12" s="280">
        <v>3572012</v>
      </c>
      <c r="T12" s="770">
        <v>3841267</v>
      </c>
      <c r="U12" s="771">
        <v>3962727</v>
      </c>
      <c r="V12" s="781">
        <v>3.1619775454296721E-2</v>
      </c>
      <c r="W12" s="777">
        <v>0.10938233130235844</v>
      </c>
    </row>
    <row r="13" spans="1:23" ht="14.4">
      <c r="A13" s="95"/>
      <c r="B13" s="190"/>
      <c r="D13" s="2039" t="s">
        <v>392</v>
      </c>
      <c r="E13" s="2040"/>
      <c r="F13" s="2040"/>
      <c r="G13" s="280">
        <v>44536937</v>
      </c>
      <c r="H13" s="1330">
        <v>49044457</v>
      </c>
      <c r="I13" s="771">
        <v>50688231</v>
      </c>
      <c r="J13" s="776">
        <v>3.351599957565031E-2</v>
      </c>
      <c r="K13" s="777">
        <v>0.13811668278849082</v>
      </c>
      <c r="N13"/>
      <c r="O13" s="46"/>
      <c r="P13" s="259" t="s">
        <v>63</v>
      </c>
      <c r="Q13" s="474"/>
      <c r="R13" s="262"/>
      <c r="S13" s="279">
        <v>-695733</v>
      </c>
      <c r="T13" s="768">
        <v>-773311</v>
      </c>
      <c r="U13" s="769">
        <v>-612011</v>
      </c>
      <c r="V13" s="780">
        <v>-0.20858360995770137</v>
      </c>
      <c r="W13" s="775">
        <v>-0.12033639341529007</v>
      </c>
    </row>
    <row r="14" spans="1:23" ht="14.4">
      <c r="A14" s="95"/>
      <c r="B14" s="190"/>
      <c r="D14" s="99"/>
      <c r="E14" s="100"/>
      <c r="F14" s="100"/>
      <c r="G14" s="279"/>
      <c r="H14" s="283"/>
      <c r="I14" s="769"/>
      <c r="J14" s="774"/>
      <c r="K14" s="775"/>
      <c r="N14"/>
      <c r="O14" s="46"/>
      <c r="P14" s="259" t="s">
        <v>225</v>
      </c>
      <c r="Q14" s="474"/>
      <c r="R14" s="262"/>
      <c r="S14" s="279">
        <v>113840</v>
      </c>
      <c r="T14" s="768">
        <v>127025</v>
      </c>
      <c r="U14" s="769">
        <v>129923</v>
      </c>
      <c r="V14" s="780">
        <v>2.2814406612871482E-2</v>
      </c>
      <c r="W14" s="775">
        <v>0.14127723120168659</v>
      </c>
    </row>
    <row r="15" spans="1:23" ht="28.95" customHeight="1">
      <c r="A15" s="95"/>
      <c r="B15" s="190"/>
      <c r="D15" s="823" t="s">
        <v>393</v>
      </c>
      <c r="E15" s="100"/>
      <c r="F15" s="100"/>
      <c r="G15" s="279">
        <v>1835893</v>
      </c>
      <c r="H15" s="283">
        <v>2177200</v>
      </c>
      <c r="I15" s="769">
        <v>2211576</v>
      </c>
      <c r="J15" s="774">
        <v>1.5789086900606285E-2</v>
      </c>
      <c r="K15" s="775">
        <v>0.20463229610876016</v>
      </c>
      <c r="N15"/>
      <c r="O15" s="46"/>
      <c r="P15" s="2058" t="s">
        <v>394</v>
      </c>
      <c r="Q15" s="2059"/>
      <c r="R15" s="2060"/>
      <c r="S15" s="280">
        <v>-581893</v>
      </c>
      <c r="T15" s="770">
        <v>-646286</v>
      </c>
      <c r="U15" s="771">
        <v>-482088</v>
      </c>
      <c r="V15" s="781">
        <v>-0.25406399024580451</v>
      </c>
      <c r="W15" s="777">
        <v>-0.17151778763449638</v>
      </c>
    </row>
    <row r="16" spans="1:23" ht="27.45" customHeight="1">
      <c r="A16" s="95"/>
      <c r="B16" s="190"/>
      <c r="D16" s="823" t="s">
        <v>395</v>
      </c>
      <c r="E16" s="100"/>
      <c r="F16" s="100"/>
      <c r="G16" s="279">
        <v>5149628</v>
      </c>
      <c r="H16" s="283">
        <v>4957236</v>
      </c>
      <c r="I16" s="769">
        <v>5194008</v>
      </c>
      <c r="J16" s="774">
        <v>4.776290658746124E-2</v>
      </c>
      <c r="K16" s="775">
        <v>8.6180982393291323E-3</v>
      </c>
      <c r="N16"/>
      <c r="O16" s="46"/>
      <c r="P16" s="2052" t="s">
        <v>64</v>
      </c>
      <c r="Q16" s="2053"/>
      <c r="R16" s="2054"/>
      <c r="S16" s="280">
        <v>2990119</v>
      </c>
      <c r="T16" s="770">
        <v>3194981</v>
      </c>
      <c r="U16" s="771">
        <v>3480639</v>
      </c>
      <c r="V16" s="781">
        <v>8.9408356419020965E-2</v>
      </c>
      <c r="W16" s="777">
        <v>0.16404698274550278</v>
      </c>
    </row>
    <row r="17" spans="1:23" ht="14.4">
      <c r="A17" s="95"/>
      <c r="B17" s="190"/>
      <c r="D17" s="99" t="s">
        <v>396</v>
      </c>
      <c r="E17" s="100"/>
      <c r="F17" s="100"/>
      <c r="G17" s="279">
        <v>41705253</v>
      </c>
      <c r="H17" s="283">
        <v>39034049</v>
      </c>
      <c r="I17" s="769">
        <v>43603824</v>
      </c>
      <c r="J17" s="774">
        <v>0.11707150851811453</v>
      </c>
      <c r="K17" s="775">
        <v>4.5523545918783902E-2</v>
      </c>
      <c r="N17"/>
      <c r="O17" s="46"/>
      <c r="P17" s="2052"/>
      <c r="Q17" s="2053"/>
      <c r="R17" s="2054"/>
      <c r="S17" s="279"/>
      <c r="T17" s="768"/>
      <c r="U17" s="769"/>
      <c r="V17" s="780"/>
      <c r="W17" s="775"/>
    </row>
    <row r="18" spans="1:23" ht="14.4">
      <c r="A18" s="95"/>
      <c r="B18" s="190"/>
      <c r="D18" s="99" t="s">
        <v>397</v>
      </c>
      <c r="E18" s="100"/>
      <c r="F18" s="100"/>
      <c r="G18" s="279">
        <v>8749729</v>
      </c>
      <c r="H18" s="283">
        <v>8813657</v>
      </c>
      <c r="I18" s="769">
        <v>8707989</v>
      </c>
      <c r="J18" s="774">
        <v>-1.1989120974415048E-2</v>
      </c>
      <c r="K18" s="775">
        <v>-4.7704334614249192E-3</v>
      </c>
      <c r="N18"/>
      <c r="O18" s="46"/>
      <c r="P18" s="257" t="s">
        <v>65</v>
      </c>
      <c r="Q18" s="43"/>
      <c r="R18" s="251"/>
      <c r="S18" s="279"/>
      <c r="T18" s="768"/>
      <c r="U18" s="769"/>
      <c r="V18" s="780"/>
      <c r="W18" s="775"/>
    </row>
    <row r="19" spans="1:23" ht="14.4">
      <c r="A19" s="95"/>
      <c r="B19" s="190"/>
      <c r="D19" s="99"/>
      <c r="E19" s="100"/>
      <c r="F19" s="100"/>
      <c r="G19" s="279"/>
      <c r="H19" s="283"/>
      <c r="I19" s="769"/>
      <c r="J19" s="774"/>
      <c r="K19" s="775"/>
      <c r="N19"/>
      <c r="O19" s="46"/>
      <c r="P19" s="45"/>
      <c r="Q19" s="43" t="s">
        <v>237</v>
      </c>
      <c r="R19" s="251"/>
      <c r="S19" s="279">
        <v>994024</v>
      </c>
      <c r="T19" s="768">
        <v>1118110</v>
      </c>
      <c r="U19" s="769">
        <v>1149284</v>
      </c>
      <c r="V19" s="780">
        <v>2.7880977721333321E-2</v>
      </c>
      <c r="W19" s="775">
        <v>0.15619341182909063</v>
      </c>
    </row>
    <row r="20" spans="1:23" ht="14.4">
      <c r="A20" s="95"/>
      <c r="B20" s="190"/>
      <c r="D20" s="99" t="s">
        <v>31</v>
      </c>
      <c r="E20" s="537"/>
      <c r="F20" s="100"/>
      <c r="G20" s="279">
        <v>141196646</v>
      </c>
      <c r="H20" s="283">
        <v>149984954</v>
      </c>
      <c r="I20" s="769">
        <v>152824685</v>
      </c>
      <c r="J20" s="774">
        <v>1.8933439150169689E-2</v>
      </c>
      <c r="K20" s="775">
        <v>8.2353507178916985E-2</v>
      </c>
      <c r="N20"/>
      <c r="O20" s="46"/>
      <c r="P20" s="45"/>
      <c r="Q20" s="43" t="s">
        <v>398</v>
      </c>
      <c r="R20" s="251"/>
      <c r="S20" s="279">
        <v>343814</v>
      </c>
      <c r="T20" s="768">
        <v>426916</v>
      </c>
      <c r="U20" s="769">
        <v>448884</v>
      </c>
      <c r="V20" s="780">
        <v>5.1457429564598187E-2</v>
      </c>
      <c r="W20" s="775">
        <v>0.30560128441541068</v>
      </c>
    </row>
    <row r="21" spans="1:23" ht="14.4">
      <c r="A21" s="95"/>
      <c r="B21" s="190"/>
      <c r="D21" s="99"/>
      <c r="E21" s="537" t="s">
        <v>399</v>
      </c>
      <c r="F21" s="100"/>
      <c r="G21" s="279">
        <v>135990251</v>
      </c>
      <c r="H21" s="283">
        <v>145171418</v>
      </c>
      <c r="I21" s="769">
        <v>148349565</v>
      </c>
      <c r="J21" s="774">
        <v>2.1892374158665309E-2</v>
      </c>
      <c r="K21" s="775">
        <v>9.0883823723510893E-2</v>
      </c>
      <c r="N21"/>
      <c r="O21" s="46"/>
      <c r="P21" s="45"/>
      <c r="Q21" s="43" t="s">
        <v>400</v>
      </c>
      <c r="R21" s="251"/>
      <c r="S21" s="279">
        <v>-28149</v>
      </c>
      <c r="T21" s="768">
        <v>96280</v>
      </c>
      <c r="U21" s="769">
        <v>135637</v>
      </c>
      <c r="V21" s="780">
        <v>0.40877648525135024</v>
      </c>
      <c r="W21" s="775">
        <v>-5.8185370705886532</v>
      </c>
    </row>
    <row r="22" spans="1:23" ht="13.35" customHeight="1">
      <c r="A22" s="95"/>
      <c r="B22" s="190"/>
      <c r="D22" s="99"/>
      <c r="E22" s="537" t="s">
        <v>401</v>
      </c>
      <c r="F22" s="100"/>
      <c r="G22" s="279">
        <v>5206395</v>
      </c>
      <c r="H22" s="283">
        <v>4813536</v>
      </c>
      <c r="I22" s="769">
        <v>4475120</v>
      </c>
      <c r="J22" s="774">
        <v>-7.0305073027396081E-2</v>
      </c>
      <c r="K22" s="775">
        <v>-0.14045707250410314</v>
      </c>
      <c r="N22"/>
      <c r="O22" s="46"/>
      <c r="P22" s="45"/>
      <c r="Q22" s="43" t="s">
        <v>402</v>
      </c>
      <c r="R22" s="251"/>
      <c r="S22" s="279">
        <v>24068</v>
      </c>
      <c r="T22" s="768">
        <v>5588</v>
      </c>
      <c r="U22" s="769">
        <v>9296</v>
      </c>
      <c r="V22" s="780">
        <v>0.66356478167501787</v>
      </c>
      <c r="W22" s="775">
        <v>-0.61376101047033405</v>
      </c>
    </row>
    <row r="23" spans="1:23" ht="14.4">
      <c r="A23" s="95"/>
      <c r="B23" s="190"/>
      <c r="D23" s="99"/>
      <c r="E23" s="100" t="s">
        <v>403</v>
      </c>
      <c r="F23" s="100"/>
      <c r="G23" s="279">
        <v>-7742792</v>
      </c>
      <c r="H23" s="283">
        <v>-7669950</v>
      </c>
      <c r="I23" s="769">
        <v>-7425425</v>
      </c>
      <c r="J23" s="774">
        <v>-3.1880911870351178E-2</v>
      </c>
      <c r="K23" s="775">
        <v>-4.098870278318209E-2</v>
      </c>
      <c r="N23"/>
      <c r="O23" s="46"/>
      <c r="P23" s="45"/>
      <c r="Q23" s="43" t="s">
        <v>404</v>
      </c>
      <c r="R23" s="251"/>
      <c r="S23" s="279">
        <v>18499</v>
      </c>
      <c r="T23" s="768">
        <v>11756</v>
      </c>
      <c r="U23" s="769">
        <v>27463</v>
      </c>
      <c r="V23" s="780">
        <v>1.3360837019394352</v>
      </c>
      <c r="W23" s="775">
        <v>0.48456673333693712</v>
      </c>
    </row>
    <row r="24" spans="1:23" ht="14.4">
      <c r="A24" s="95"/>
      <c r="B24" s="190"/>
      <c r="D24" s="99" t="s">
        <v>405</v>
      </c>
      <c r="E24" s="100"/>
      <c r="F24" s="100"/>
      <c r="G24" s="279">
        <v>133453854</v>
      </c>
      <c r="H24" s="283">
        <v>142315004</v>
      </c>
      <c r="I24" s="769">
        <v>145399260</v>
      </c>
      <c r="J24" s="774">
        <v>2.1672036772735503E-2</v>
      </c>
      <c r="K24" s="775">
        <v>8.9509636791755748E-2</v>
      </c>
      <c r="N24"/>
      <c r="O24" s="46"/>
      <c r="P24" s="45"/>
      <c r="Q24" s="43" t="s">
        <v>406</v>
      </c>
      <c r="R24" s="251"/>
      <c r="S24" s="279">
        <v>15959</v>
      </c>
      <c r="T24" s="768">
        <v>8319</v>
      </c>
      <c r="U24" s="769">
        <v>8557</v>
      </c>
      <c r="V24" s="780">
        <v>2.8609207837480468E-2</v>
      </c>
      <c r="W24" s="775">
        <v>-0.46381352215051069</v>
      </c>
    </row>
    <row r="25" spans="1:23" ht="14.7" customHeight="1">
      <c r="A25" s="95"/>
      <c r="B25" s="190"/>
      <c r="D25" s="99"/>
      <c r="E25" s="100"/>
      <c r="F25" s="100"/>
      <c r="G25" s="279"/>
      <c r="H25" s="283"/>
      <c r="I25" s="769"/>
      <c r="J25" s="774"/>
      <c r="K25" s="775"/>
      <c r="N25"/>
      <c r="O25" s="46"/>
      <c r="P25" s="45"/>
      <c r="Q25" s="101" t="s">
        <v>211</v>
      </c>
      <c r="R25" s="251"/>
      <c r="S25" s="279">
        <v>322001</v>
      </c>
      <c r="T25" s="768">
        <v>132530</v>
      </c>
      <c r="U25" s="769">
        <v>77203</v>
      </c>
      <c r="V25" s="780">
        <v>-0.4174677431524938</v>
      </c>
      <c r="W25" s="775">
        <v>-0.76023987503144397</v>
      </c>
    </row>
    <row r="26" spans="1:23" ht="14.4">
      <c r="A26" s="95"/>
      <c r="B26" s="190"/>
      <c r="D26" s="99" t="s">
        <v>407</v>
      </c>
      <c r="E26" s="100"/>
      <c r="F26" s="100"/>
      <c r="G26" s="279">
        <v>871626</v>
      </c>
      <c r="H26" s="283">
        <v>992429</v>
      </c>
      <c r="I26" s="769">
        <v>992047</v>
      </c>
      <c r="J26" s="774">
        <v>-3.8491418529688269E-4</v>
      </c>
      <c r="K26" s="775">
        <v>0.13815673235998008</v>
      </c>
      <c r="N26"/>
      <c r="O26" s="46"/>
      <c r="P26" s="253"/>
      <c r="Q26" s="475" t="s">
        <v>408</v>
      </c>
      <c r="R26" s="254"/>
      <c r="S26" s="280">
        <v>1690216</v>
      </c>
      <c r="T26" s="770">
        <v>1799499</v>
      </c>
      <c r="U26" s="771">
        <v>1856324</v>
      </c>
      <c r="V26" s="781">
        <v>3.1578233719496369E-2</v>
      </c>
      <c r="W26" s="777">
        <v>9.8276196651788883E-2</v>
      </c>
    </row>
    <row r="27" spans="1:23" ht="14.4">
      <c r="A27" s="95"/>
      <c r="B27" s="190"/>
      <c r="D27" s="99" t="s">
        <v>409</v>
      </c>
      <c r="E27" s="100"/>
      <c r="F27" s="100"/>
      <c r="G27" s="279">
        <v>2681862</v>
      </c>
      <c r="H27" s="283">
        <v>2672458</v>
      </c>
      <c r="I27" s="769">
        <v>2655820</v>
      </c>
      <c r="J27" s="774">
        <v>-6.2257292724525511E-3</v>
      </c>
      <c r="K27" s="775">
        <v>-9.7104176128376476E-3</v>
      </c>
      <c r="N27"/>
      <c r="O27" s="46"/>
      <c r="P27" s="253" t="s">
        <v>66</v>
      </c>
      <c r="Q27" s="43"/>
      <c r="R27" s="251"/>
      <c r="S27" s="279"/>
      <c r="T27" s="768"/>
      <c r="U27" s="769"/>
      <c r="V27" s="780"/>
      <c r="W27" s="775"/>
    </row>
    <row r="28" spans="1:23" ht="14.4">
      <c r="A28" s="95"/>
      <c r="B28" s="190"/>
      <c r="D28" s="99" t="s">
        <v>410</v>
      </c>
      <c r="E28" s="100"/>
      <c r="F28" s="100"/>
      <c r="G28" s="279">
        <v>639749</v>
      </c>
      <c r="H28" s="283">
        <v>345906</v>
      </c>
      <c r="I28" s="769">
        <v>608309</v>
      </c>
      <c r="J28" s="774">
        <v>0.758596266037594</v>
      </c>
      <c r="K28" s="775">
        <v>-4.9144273769869122E-2</v>
      </c>
      <c r="N28"/>
      <c r="O28" s="46"/>
      <c r="P28" s="45"/>
      <c r="Q28" s="43" t="s">
        <v>411</v>
      </c>
      <c r="R28" s="251"/>
      <c r="S28" s="279">
        <v>416106</v>
      </c>
      <c r="T28" s="768">
        <v>519300</v>
      </c>
      <c r="U28" s="769">
        <v>345846</v>
      </c>
      <c r="V28" s="780">
        <v>-0.33401502021952628</v>
      </c>
      <c r="W28" s="775">
        <v>-0.16885120618303989</v>
      </c>
    </row>
    <row r="29" spans="1:23" ht="14.4">
      <c r="A29" s="95"/>
      <c r="B29" s="190"/>
      <c r="D29" s="99" t="s">
        <v>412</v>
      </c>
      <c r="E29" s="100"/>
      <c r="F29" s="100"/>
      <c r="G29" s="279">
        <v>1002</v>
      </c>
      <c r="H29" s="283">
        <v>65338</v>
      </c>
      <c r="I29" s="769">
        <v>65888</v>
      </c>
      <c r="J29" s="774">
        <v>8.4177660779332086E-3</v>
      </c>
      <c r="K29" s="775">
        <v>64.756487025948104</v>
      </c>
      <c r="N29"/>
      <c r="O29" s="46"/>
      <c r="P29" s="45"/>
      <c r="Q29" s="43" t="s">
        <v>413</v>
      </c>
      <c r="R29" s="251"/>
      <c r="S29" s="279">
        <v>-86972</v>
      </c>
      <c r="T29" s="768">
        <v>-198457</v>
      </c>
      <c r="U29" s="769">
        <v>-46783</v>
      </c>
      <c r="V29" s="780">
        <v>-0.76426631461727224</v>
      </c>
      <c r="W29" s="775">
        <v>-0.46209124775789912</v>
      </c>
    </row>
    <row r="30" spans="1:23" ht="14.4">
      <c r="A30" s="95"/>
      <c r="B30" s="190"/>
      <c r="D30" s="99" t="s">
        <v>414</v>
      </c>
      <c r="E30" s="100"/>
      <c r="F30" s="100"/>
      <c r="G30" s="279">
        <v>4420422</v>
      </c>
      <c r="H30" s="283">
        <v>4764394</v>
      </c>
      <c r="I30" s="769">
        <v>4728692</v>
      </c>
      <c r="J30" s="774">
        <v>-7.4935028463221139E-3</v>
      </c>
      <c r="K30" s="775">
        <v>6.9737685677973726E-2</v>
      </c>
      <c r="N30"/>
      <c r="O30" s="46"/>
      <c r="P30" s="253"/>
      <c r="Q30" s="476" t="s">
        <v>415</v>
      </c>
      <c r="R30" s="254"/>
      <c r="S30" s="280">
        <v>329134</v>
      </c>
      <c r="T30" s="770">
        <v>320843</v>
      </c>
      <c r="U30" s="771">
        <v>299063</v>
      </c>
      <c r="V30" s="781">
        <v>-6.78836689595846E-2</v>
      </c>
      <c r="W30" s="777">
        <v>-9.1364003718850076E-2</v>
      </c>
    </row>
    <row r="31" spans="1:23" ht="14.4">
      <c r="A31" s="95"/>
      <c r="B31" s="190"/>
      <c r="D31" s="99" t="s">
        <v>416</v>
      </c>
      <c r="E31" s="100"/>
      <c r="F31" s="100"/>
      <c r="G31" s="279">
        <v>976832</v>
      </c>
      <c r="H31" s="283">
        <v>708560</v>
      </c>
      <c r="I31" s="769">
        <v>858291</v>
      </c>
      <c r="J31" s="774">
        <v>0.21131731963418765</v>
      </c>
      <c r="K31" s="775">
        <v>-0.12135249459477167</v>
      </c>
      <c r="N31"/>
      <c r="O31" s="46"/>
      <c r="P31" s="253"/>
      <c r="Q31" s="476"/>
      <c r="R31" s="254"/>
      <c r="S31" s="279"/>
      <c r="T31" s="768"/>
      <c r="U31" s="769"/>
      <c r="V31" s="780"/>
      <c r="W31" s="775"/>
    </row>
    <row r="32" spans="1:23" ht="14.7" customHeight="1">
      <c r="A32" s="95"/>
      <c r="B32" s="190"/>
      <c r="D32" s="99" t="s">
        <v>417</v>
      </c>
      <c r="E32" s="100"/>
      <c r="F32" s="100"/>
      <c r="G32" s="279">
        <v>9049787</v>
      </c>
      <c r="H32" s="283">
        <v>11471845</v>
      </c>
      <c r="I32" s="769">
        <v>12799711</v>
      </c>
      <c r="J32" s="774">
        <v>0.11574999487876624</v>
      </c>
      <c r="K32" s="775">
        <v>0.41436599557536546</v>
      </c>
      <c r="N32"/>
      <c r="O32" s="46"/>
      <c r="P32" s="253" t="s">
        <v>623</v>
      </c>
      <c r="Q32" s="46"/>
      <c r="R32" s="46"/>
      <c r="S32" s="504"/>
      <c r="T32" s="46"/>
      <c r="U32" s="1502"/>
      <c r="V32" s="46"/>
      <c r="W32" s="1502"/>
    </row>
    <row r="33" spans="1:23" ht="14.4">
      <c r="A33" s="95"/>
      <c r="B33" s="190"/>
      <c r="D33" s="99"/>
      <c r="E33" s="100"/>
      <c r="F33" s="100"/>
      <c r="G33" s="279"/>
      <c r="H33" s="283"/>
      <c r="I33" s="769"/>
      <c r="J33" s="774"/>
      <c r="K33" s="775"/>
      <c r="N33"/>
      <c r="O33" s="46"/>
      <c r="P33" s="504"/>
      <c r="Q33" s="43" t="s">
        <v>625</v>
      </c>
      <c r="R33" s="46"/>
      <c r="S33" s="1503">
        <v>78121</v>
      </c>
      <c r="T33" s="440">
        <v>414114</v>
      </c>
      <c r="U33" s="769">
        <v>424565</v>
      </c>
      <c r="V33" s="780">
        <v>2.5237012030503679E-2</v>
      </c>
      <c r="W33" s="775">
        <v>4.4347102571651664</v>
      </c>
    </row>
    <row r="34" spans="1:23" ht="14.4">
      <c r="A34" s="95"/>
      <c r="B34" s="190"/>
      <c r="D34" s="2039" t="s">
        <v>418</v>
      </c>
      <c r="E34" s="2040"/>
      <c r="F34" s="2040"/>
      <c r="G34" s="280">
        <v>254072574</v>
      </c>
      <c r="H34" s="1330">
        <v>267362533</v>
      </c>
      <c r="I34" s="771">
        <v>278513646</v>
      </c>
      <c r="J34" s="776">
        <v>4.1707837200958893E-2</v>
      </c>
      <c r="K34" s="777">
        <v>9.6197207023218489E-2</v>
      </c>
      <c r="N34"/>
      <c r="O34" s="46"/>
      <c r="P34" s="504"/>
      <c r="Q34" s="43" t="s">
        <v>626</v>
      </c>
      <c r="R34" s="46"/>
      <c r="S34" s="1503">
        <v>-35432</v>
      </c>
      <c r="T34" s="440">
        <v>-289441</v>
      </c>
      <c r="U34" s="769">
        <v>-300727</v>
      </c>
      <c r="V34" s="780">
        <v>3.8992402596729557E-2</v>
      </c>
      <c r="W34" s="775">
        <v>7.487440731542109</v>
      </c>
    </row>
    <row r="35" spans="1:23" ht="14.4">
      <c r="A35" s="95"/>
      <c r="B35" s="190"/>
      <c r="D35" s="99"/>
      <c r="E35" s="100"/>
      <c r="F35" s="100"/>
      <c r="G35" s="279"/>
      <c r="H35" s="283"/>
      <c r="I35" s="769"/>
      <c r="J35" s="774"/>
      <c r="K35" s="775"/>
      <c r="N35"/>
      <c r="O35" s="46"/>
      <c r="P35" s="253" t="s">
        <v>624</v>
      </c>
      <c r="Q35" s="46"/>
      <c r="R35" s="46"/>
      <c r="S35" s="1504">
        <v>42689</v>
      </c>
      <c r="T35" s="1505">
        <v>124673</v>
      </c>
      <c r="U35" s="771">
        <v>123838</v>
      </c>
      <c r="V35" s="781">
        <v>-6.6975207141883163E-3</v>
      </c>
      <c r="W35" s="777">
        <v>1.9009346670102367</v>
      </c>
    </row>
    <row r="36" spans="1:23" ht="14.4">
      <c r="A36" s="95"/>
      <c r="B36" s="190"/>
      <c r="D36" s="1612" t="s">
        <v>422</v>
      </c>
      <c r="E36" s="1613"/>
      <c r="F36" s="1613"/>
      <c r="G36" s="279"/>
      <c r="H36" s="283"/>
      <c r="I36" s="769"/>
      <c r="J36" s="774"/>
      <c r="K36" s="775"/>
      <c r="N36"/>
      <c r="O36" s="46"/>
      <c r="P36" s="504"/>
      <c r="Q36" s="46"/>
      <c r="R36" s="46"/>
      <c r="S36" s="504"/>
      <c r="T36" s="46"/>
      <c r="U36" s="1502"/>
      <c r="V36" s="46"/>
      <c r="W36" s="1502"/>
    </row>
    <row r="37" spans="1:23" ht="14.4">
      <c r="A37" s="95"/>
      <c r="B37" s="190"/>
      <c r="D37" s="98" t="s">
        <v>71</v>
      </c>
      <c r="E37" s="100"/>
      <c r="F37" s="100"/>
      <c r="G37" s="1483"/>
      <c r="H37" s="127"/>
      <c r="I37" s="1484"/>
      <c r="J37" s="1483"/>
      <c r="K37" s="1484"/>
      <c r="N37"/>
      <c r="O37" s="46"/>
      <c r="P37" s="253" t="s">
        <v>67</v>
      </c>
      <c r="Q37" s="43"/>
      <c r="R37" s="251"/>
      <c r="S37" s="279"/>
      <c r="T37" s="768"/>
      <c r="U37" s="769"/>
      <c r="V37" s="780"/>
      <c r="W37" s="775"/>
    </row>
    <row r="38" spans="1:23" ht="14.7" customHeight="1">
      <c r="A38" s="95"/>
      <c r="B38" s="190"/>
      <c r="C38" s="1812"/>
      <c r="D38" s="1813"/>
      <c r="E38" s="1814"/>
      <c r="F38" s="100"/>
      <c r="G38" s="279">
        <v>49620679</v>
      </c>
      <c r="H38" s="768">
        <v>52217286</v>
      </c>
      <c r="I38" s="769">
        <v>57405484</v>
      </c>
      <c r="J38" s="774">
        <v>9.9357863983968828E-2</v>
      </c>
      <c r="K38" s="775">
        <v>0.156886305405051</v>
      </c>
      <c r="N38"/>
      <c r="O38" s="46"/>
      <c r="P38" s="45"/>
      <c r="Q38" s="43" t="s">
        <v>263</v>
      </c>
      <c r="R38" s="251"/>
      <c r="S38" s="279">
        <v>-1361690</v>
      </c>
      <c r="T38" s="768">
        <v>-1428178</v>
      </c>
      <c r="U38" s="769">
        <v>-1459421</v>
      </c>
      <c r="V38" s="780">
        <v>2.1876124684738176E-2</v>
      </c>
      <c r="W38" s="775">
        <v>7.1771842342970862E-2</v>
      </c>
    </row>
    <row r="39" spans="1:23" ht="14.4">
      <c r="A39" s="95"/>
      <c r="B39" s="190"/>
      <c r="D39" s="99"/>
      <c r="E39" s="100" t="s">
        <v>391</v>
      </c>
      <c r="F39" s="100"/>
      <c r="G39" s="279">
        <v>107998403</v>
      </c>
      <c r="H39" s="283">
        <v>118184347</v>
      </c>
      <c r="I39" s="769">
        <v>121222422</v>
      </c>
      <c r="J39" s="774">
        <v>2.5706238407358632E-2</v>
      </c>
      <c r="K39" s="775">
        <v>0.12244643099028048</v>
      </c>
      <c r="N39"/>
      <c r="O39" s="46"/>
      <c r="P39" s="45"/>
      <c r="Q39" s="101" t="s">
        <v>419</v>
      </c>
      <c r="R39" s="251"/>
      <c r="S39" s="279">
        <v>-869834</v>
      </c>
      <c r="T39" s="768">
        <v>-1186497</v>
      </c>
      <c r="U39" s="769">
        <v>-1061666</v>
      </c>
      <c r="V39" s="780">
        <v>-0.1052097055449782</v>
      </c>
      <c r="W39" s="775">
        <v>0.22053863150900058</v>
      </c>
    </row>
    <row r="40" spans="1:23" ht="15" customHeight="1">
      <c r="A40" s="95"/>
      <c r="B40" s="190"/>
      <c r="D40" s="99"/>
      <c r="E40" s="100" t="s">
        <v>425</v>
      </c>
      <c r="F40" s="100"/>
      <c r="G40" s="279">
        <v>157619082</v>
      </c>
      <c r="H40" s="283">
        <v>170401633</v>
      </c>
      <c r="I40" s="769">
        <v>178627906</v>
      </c>
      <c r="J40" s="774">
        <v>4.827578735703783E-2</v>
      </c>
      <c r="K40" s="775">
        <v>0.13328858240653882</v>
      </c>
      <c r="N40"/>
      <c r="O40" s="46"/>
      <c r="P40" s="45"/>
      <c r="Q40" s="43" t="s">
        <v>420</v>
      </c>
      <c r="R40" s="251"/>
      <c r="S40" s="279">
        <v>-203766</v>
      </c>
      <c r="T40" s="768">
        <v>-256914</v>
      </c>
      <c r="U40" s="769">
        <v>-241368</v>
      </c>
      <c r="V40" s="780">
        <v>-6.0510521030383707E-2</v>
      </c>
      <c r="W40" s="775">
        <v>0.18453520214363534</v>
      </c>
    </row>
    <row r="41" spans="1:23" ht="15.6" customHeight="1">
      <c r="A41" s="95"/>
      <c r="B41" s="190"/>
      <c r="D41" s="99"/>
      <c r="E41" s="100"/>
      <c r="F41" s="100"/>
      <c r="G41" s="279"/>
      <c r="H41" s="283"/>
      <c r="I41" s="769"/>
      <c r="J41" s="774"/>
      <c r="K41" s="775"/>
      <c r="N41"/>
      <c r="O41" s="46"/>
      <c r="P41" s="45"/>
      <c r="Q41" s="43" t="s">
        <v>421</v>
      </c>
      <c r="R41" s="251"/>
      <c r="S41" s="1503">
        <v>0</v>
      </c>
      <c r="T41" s="1267">
        <v>0</v>
      </c>
      <c r="U41" s="1817">
        <v>0</v>
      </c>
      <c r="V41" s="780" t="s">
        <v>892</v>
      </c>
      <c r="W41" s="775" t="s">
        <v>892</v>
      </c>
    </row>
    <row r="42" spans="1:23" ht="14.7" customHeight="1">
      <c r="A42" s="95"/>
      <c r="B42" s="190"/>
      <c r="D42" s="99" t="s">
        <v>427</v>
      </c>
      <c r="E42" s="100"/>
      <c r="F42" s="100"/>
      <c r="G42" s="279">
        <v>10158614</v>
      </c>
      <c r="H42" s="283">
        <v>8243787</v>
      </c>
      <c r="I42" s="769">
        <v>5872475</v>
      </c>
      <c r="J42" s="774">
        <v>-0.28764838295797795</v>
      </c>
      <c r="K42" s="775">
        <v>-0.42192163222266343</v>
      </c>
      <c r="N42"/>
      <c r="O42" s="46"/>
      <c r="P42" s="45"/>
      <c r="Q42" s="163" t="s">
        <v>423</v>
      </c>
      <c r="R42" s="510"/>
      <c r="S42" s="279">
        <v>-6799</v>
      </c>
      <c r="T42" s="768">
        <v>-120</v>
      </c>
      <c r="U42" s="769">
        <v>-173</v>
      </c>
      <c r="V42" s="780">
        <v>0.44166666666666665</v>
      </c>
      <c r="W42" s="775">
        <v>-0.97455508162965143</v>
      </c>
    </row>
    <row r="43" spans="1:23" ht="14.4">
      <c r="A43" s="95"/>
      <c r="B43" s="190"/>
      <c r="D43" s="45"/>
      <c r="E43" s="43" t="s">
        <v>156</v>
      </c>
      <c r="F43" s="43"/>
      <c r="G43" s="279">
        <v>7064476</v>
      </c>
      <c r="H43" s="283">
        <v>4776512</v>
      </c>
      <c r="I43" s="769">
        <v>2338426</v>
      </c>
      <c r="J43" s="774">
        <v>-0.51043229871504558</v>
      </c>
      <c r="K43" s="775">
        <v>-0.66898804667182676</v>
      </c>
      <c r="N43"/>
      <c r="O43" s="46"/>
      <c r="P43" s="45"/>
      <c r="Q43" s="112" t="s">
        <v>424</v>
      </c>
      <c r="R43" s="251"/>
      <c r="S43" s="279">
        <v>-90785</v>
      </c>
      <c r="T43" s="768">
        <v>-208248</v>
      </c>
      <c r="U43" s="769">
        <v>-78203</v>
      </c>
      <c r="V43" s="780">
        <v>-0.62447178364258005</v>
      </c>
      <c r="W43" s="775">
        <v>-0.13859117695654569</v>
      </c>
    </row>
    <row r="44" spans="1:23" ht="14.4">
      <c r="A44" s="95"/>
      <c r="B44" s="190"/>
      <c r="D44" s="45"/>
      <c r="E44" s="43" t="s">
        <v>157</v>
      </c>
      <c r="F44" s="43"/>
      <c r="G44" s="279">
        <v>2872797</v>
      </c>
      <c r="H44" s="283">
        <v>3332706</v>
      </c>
      <c r="I44" s="769">
        <v>3473827</v>
      </c>
      <c r="J44" s="774">
        <v>4.2344269191461836E-2</v>
      </c>
      <c r="K44" s="775">
        <v>0.20921422571800236</v>
      </c>
      <c r="N44"/>
      <c r="O44" s="46"/>
      <c r="P44" s="253"/>
      <c r="Q44" s="214" t="s">
        <v>67</v>
      </c>
      <c r="R44" s="252"/>
      <c r="S44" s="280">
        <v>-2532874</v>
      </c>
      <c r="T44" s="770">
        <v>-3079957</v>
      </c>
      <c r="U44" s="771">
        <v>-2840831</v>
      </c>
      <c r="V44" s="781">
        <v>-7.763939561493878E-2</v>
      </c>
      <c r="W44" s="777">
        <v>0.12158401878656419</v>
      </c>
    </row>
    <row r="45" spans="1:23" ht="14.4">
      <c r="A45" s="95"/>
      <c r="B45" s="190"/>
      <c r="D45" s="45"/>
      <c r="E45" s="43" t="s">
        <v>430</v>
      </c>
      <c r="F45" s="43"/>
      <c r="G45" s="279">
        <v>221341</v>
      </c>
      <c r="H45" s="283">
        <v>134569</v>
      </c>
      <c r="I45" s="769">
        <v>60222</v>
      </c>
      <c r="J45" s="774">
        <v>-0.55248236963936714</v>
      </c>
      <c r="K45" s="775">
        <v>-0.72792207498836636</v>
      </c>
      <c r="N45"/>
      <c r="O45" s="46"/>
      <c r="P45" s="253"/>
      <c r="Q45" s="214"/>
      <c r="R45" s="252"/>
      <c r="S45" s="279"/>
      <c r="T45" s="768"/>
      <c r="U45" s="769"/>
      <c r="V45" s="780"/>
      <c r="W45" s="775"/>
    </row>
    <row r="46" spans="1:23" ht="14.4">
      <c r="A46" s="95"/>
      <c r="B46" s="190"/>
      <c r="D46" s="45"/>
      <c r="E46" s="43"/>
      <c r="F46" s="43"/>
      <c r="G46" s="279"/>
      <c r="H46" s="283"/>
      <c r="I46" s="769"/>
      <c r="J46" s="774"/>
      <c r="K46" s="775"/>
      <c r="N46"/>
      <c r="O46" s="46"/>
      <c r="P46" s="2052" t="s">
        <v>426</v>
      </c>
      <c r="Q46" s="2053"/>
      <c r="R46" s="2054"/>
      <c r="S46" s="280">
        <v>2519284</v>
      </c>
      <c r="T46" s="770">
        <v>2360039</v>
      </c>
      <c r="U46" s="771">
        <v>2919033</v>
      </c>
      <c r="V46" s="781">
        <v>0.23685795022878858</v>
      </c>
      <c r="W46" s="777">
        <v>0.15867563958648567</v>
      </c>
    </row>
    <row r="47" spans="1:23" ht="14.4">
      <c r="A47" s="95"/>
      <c r="B47" s="190"/>
      <c r="D47" s="45" t="s">
        <v>155</v>
      </c>
      <c r="E47" s="43"/>
      <c r="F47" s="43"/>
      <c r="G47" s="279">
        <v>10899579</v>
      </c>
      <c r="H47" s="283">
        <v>10675238</v>
      </c>
      <c r="I47" s="769">
        <v>10213175</v>
      </c>
      <c r="J47" s="774">
        <v>-4.3283625151963823E-2</v>
      </c>
      <c r="K47" s="775">
        <v>-6.2975276384528253E-2</v>
      </c>
      <c r="N47"/>
      <c r="O47" s="46"/>
      <c r="P47" s="253"/>
      <c r="Q47" s="43"/>
      <c r="R47" s="251"/>
      <c r="S47" s="279"/>
      <c r="T47" s="768"/>
      <c r="U47" s="769"/>
      <c r="V47" s="780"/>
      <c r="W47" s="775"/>
    </row>
    <row r="48" spans="1:23" ht="14.4">
      <c r="A48" s="95"/>
      <c r="B48" s="190"/>
      <c r="D48" s="45" t="s">
        <v>158</v>
      </c>
      <c r="E48" s="43"/>
      <c r="F48" s="43"/>
      <c r="G48" s="279">
        <v>14391733</v>
      </c>
      <c r="H48" s="283">
        <v>14025535</v>
      </c>
      <c r="I48" s="769">
        <v>14750710</v>
      </c>
      <c r="J48" s="774">
        <v>5.1703910046925129E-2</v>
      </c>
      <c r="K48" s="775">
        <v>2.4943278200061106E-2</v>
      </c>
      <c r="N48"/>
      <c r="O48" s="46"/>
      <c r="P48" s="45"/>
      <c r="Q48" s="43" t="s">
        <v>428</v>
      </c>
      <c r="R48" s="251"/>
      <c r="S48" s="279">
        <v>-704469</v>
      </c>
      <c r="T48" s="768">
        <v>-735153</v>
      </c>
      <c r="U48" s="769">
        <v>-808891</v>
      </c>
      <c r="V48" s="780">
        <v>0.10030293013835215</v>
      </c>
      <c r="W48" s="775">
        <v>0.14822795609175138</v>
      </c>
    </row>
    <row r="49" spans="1:23" ht="14.4">
      <c r="A49" s="95"/>
      <c r="B49" s="190"/>
      <c r="D49" s="45" t="s">
        <v>410</v>
      </c>
      <c r="E49" s="43"/>
      <c r="F49" s="43"/>
      <c r="G49" s="279">
        <v>639749</v>
      </c>
      <c r="H49" s="283">
        <v>345906</v>
      </c>
      <c r="I49" s="769">
        <v>608309</v>
      </c>
      <c r="J49" s="774">
        <v>0.758596266037594</v>
      </c>
      <c r="K49" s="775">
        <v>-4.9144273769869122E-2</v>
      </c>
      <c r="N49"/>
      <c r="O49" s="46"/>
      <c r="P49" s="45"/>
      <c r="Q49" s="43"/>
      <c r="R49" s="251"/>
      <c r="S49" s="279"/>
      <c r="T49" s="768"/>
      <c r="U49" s="769"/>
      <c r="V49" s="780"/>
      <c r="W49" s="775"/>
    </row>
    <row r="50" spans="1:23" ht="14.4">
      <c r="A50" s="95"/>
      <c r="B50" s="93"/>
      <c r="D50" s="45" t="s">
        <v>431</v>
      </c>
      <c r="E50" s="43"/>
      <c r="F50" s="43"/>
      <c r="G50" s="279">
        <v>13725052</v>
      </c>
      <c r="H50" s="283">
        <v>14264155</v>
      </c>
      <c r="I50" s="769">
        <v>14504324</v>
      </c>
      <c r="J50" s="774">
        <v>1.6837239920626215E-2</v>
      </c>
      <c r="K50" s="775">
        <v>5.6777344085836616E-2</v>
      </c>
      <c r="N50"/>
      <c r="O50" s="46"/>
      <c r="P50" s="253" t="s">
        <v>429</v>
      </c>
      <c r="Q50" s="214"/>
      <c r="R50" s="252"/>
      <c r="S50" s="280">
        <v>1814815</v>
      </c>
      <c r="T50" s="770">
        <v>1624886</v>
      </c>
      <c r="U50" s="771">
        <v>2110142</v>
      </c>
      <c r="V50" s="781">
        <v>0.29864002766963343</v>
      </c>
      <c r="W50" s="777">
        <v>0.16273118747640944</v>
      </c>
    </row>
    <row r="51" spans="1:23" ht="14.4">
      <c r="A51" s="95"/>
      <c r="B51" s="93"/>
      <c r="D51" s="45" t="s">
        <v>432</v>
      </c>
      <c r="E51" s="43"/>
      <c r="F51" s="43"/>
      <c r="G51" s="279">
        <v>736192</v>
      </c>
      <c r="H51" s="283">
        <v>1055893</v>
      </c>
      <c r="I51" s="769">
        <v>1451894</v>
      </c>
      <c r="J51" s="774">
        <v>0.37503894807523108</v>
      </c>
      <c r="K51" s="775">
        <v>0.97216758671650871</v>
      </c>
      <c r="N51"/>
      <c r="O51" s="46"/>
      <c r="P51" s="45" t="s">
        <v>69</v>
      </c>
      <c r="Q51" s="43"/>
      <c r="R51" s="251"/>
      <c r="S51" s="279">
        <v>37118</v>
      </c>
      <c r="T51" s="768">
        <v>37876</v>
      </c>
      <c r="U51" s="769">
        <v>46958</v>
      </c>
      <c r="V51" s="780">
        <v>0.23978244798817194</v>
      </c>
      <c r="W51" s="775">
        <v>0.2651004903281427</v>
      </c>
    </row>
    <row r="52" spans="1:23" ht="15" thickBot="1">
      <c r="A52" s="95"/>
      <c r="B52"/>
      <c r="C52"/>
      <c r="D52" s="45" t="s">
        <v>433</v>
      </c>
      <c r="E52" s="43"/>
      <c r="F52" s="43"/>
      <c r="G52" s="279">
        <v>9487673</v>
      </c>
      <c r="H52" s="283">
        <v>9254277</v>
      </c>
      <c r="I52" s="769">
        <v>11836817</v>
      </c>
      <c r="J52" s="774">
        <v>0.27906448013172719</v>
      </c>
      <c r="K52" s="775">
        <v>0.24759959581237675</v>
      </c>
      <c r="L52"/>
      <c r="M52"/>
      <c r="N52"/>
      <c r="O52" s="46"/>
      <c r="P52" s="673" t="s">
        <v>115</v>
      </c>
      <c r="Q52" s="674"/>
      <c r="R52" s="675"/>
      <c r="S52" s="782">
        <v>1777697</v>
      </c>
      <c r="T52" s="783">
        <v>1587010</v>
      </c>
      <c r="U52" s="784">
        <v>2063184</v>
      </c>
      <c r="V52" s="785">
        <v>0.30004473821841071</v>
      </c>
      <c r="W52" s="786">
        <v>0.16059373447781033</v>
      </c>
    </row>
    <row r="53" spans="1:23" ht="14.4">
      <c r="A53" s="95"/>
      <c r="B53"/>
      <c r="C53"/>
      <c r="D53" s="45"/>
      <c r="E53" s="43"/>
      <c r="F53" s="43"/>
      <c r="G53" s="279"/>
      <c r="H53" s="283"/>
      <c r="I53" s="769"/>
      <c r="J53" s="774"/>
      <c r="K53" s="775"/>
      <c r="L53"/>
      <c r="M53"/>
      <c r="N53"/>
      <c r="O53" s="46"/>
    </row>
    <row r="54" spans="1:23" ht="14.4">
      <c r="A54" s="95"/>
      <c r="B54"/>
      <c r="C54"/>
      <c r="D54" s="2036" t="s">
        <v>434</v>
      </c>
      <c r="E54" s="2037"/>
      <c r="F54" s="2038"/>
      <c r="G54" s="280">
        <v>217657674</v>
      </c>
      <c r="H54" s="1330">
        <v>228266424</v>
      </c>
      <c r="I54" s="771">
        <v>237865610</v>
      </c>
      <c r="J54" s="776">
        <v>4.2052553467083711E-2</v>
      </c>
      <c r="K54" s="777">
        <v>9.2842745346989233E-2</v>
      </c>
      <c r="L54"/>
      <c r="M54"/>
      <c r="N54"/>
      <c r="O54" s="46"/>
      <c r="P54" s="263"/>
      <c r="Q54" s="43"/>
      <c r="R54" s="43"/>
      <c r="S54" s="224"/>
      <c r="T54" s="224"/>
      <c r="U54" s="224"/>
      <c r="V54" s="224"/>
      <c r="W54" s="224"/>
    </row>
    <row r="55" spans="1:23" ht="4.2" customHeight="1">
      <c r="A55" s="95"/>
      <c r="B55"/>
      <c r="C55"/>
      <c r="D55" s="1614"/>
      <c r="E55" s="106"/>
      <c r="F55" s="106"/>
      <c r="G55" s="280"/>
      <c r="H55" s="1330"/>
      <c r="I55" s="771"/>
      <c r="J55" s="776"/>
      <c r="K55" s="777"/>
      <c r="L55"/>
      <c r="M55"/>
      <c r="N55"/>
      <c r="O55" s="46"/>
      <c r="P55" s="2043"/>
      <c r="Q55" s="2043"/>
      <c r="R55" s="2043"/>
      <c r="S55" s="2043"/>
      <c r="T55" s="2043"/>
      <c r="U55" s="2043"/>
      <c r="V55" s="2043"/>
      <c r="W55" s="2043"/>
    </row>
    <row r="56" spans="1:23" ht="10.5" customHeight="1">
      <c r="A56" s="95"/>
      <c r="B56"/>
      <c r="C56"/>
      <c r="D56" s="99"/>
      <c r="E56" s="100"/>
      <c r="F56" s="100"/>
      <c r="G56" s="279"/>
      <c r="H56" s="283"/>
      <c r="I56" s="769"/>
      <c r="J56" s="774"/>
      <c r="K56" s="775"/>
      <c r="L56"/>
      <c r="M56"/>
      <c r="N56"/>
      <c r="O56" s="46"/>
      <c r="P56" s="263"/>
      <c r="Q56" s="264"/>
      <c r="R56" s="264"/>
      <c r="S56" s="265"/>
      <c r="T56" s="265"/>
      <c r="U56" s="265"/>
      <c r="V56" s="266"/>
      <c r="W56" s="265"/>
    </row>
    <row r="57" spans="1:23" ht="14.4">
      <c r="A57" s="95"/>
      <c r="B57"/>
      <c r="C57"/>
      <c r="D57" s="98" t="s">
        <v>72</v>
      </c>
      <c r="E57" s="536"/>
      <c r="F57" s="100"/>
      <c r="G57" s="280">
        <v>35843202</v>
      </c>
      <c r="H57" s="1330">
        <v>38366950</v>
      </c>
      <c r="I57" s="771">
        <v>40018343</v>
      </c>
      <c r="J57" s="776">
        <v>4.3042071366110678E-2</v>
      </c>
      <c r="K57" s="777">
        <v>0.11648348269777907</v>
      </c>
      <c r="L57"/>
      <c r="M57"/>
      <c r="N57"/>
      <c r="O57" s="46"/>
    </row>
    <row r="58" spans="1:23" ht="14.4">
      <c r="A58" s="95"/>
      <c r="B58"/>
      <c r="C58"/>
      <c r="D58" s="102" t="s">
        <v>435</v>
      </c>
      <c r="E58" s="538"/>
      <c r="F58" s="538"/>
      <c r="G58" s="280">
        <v>1318993</v>
      </c>
      <c r="H58" s="1330">
        <v>1318993</v>
      </c>
      <c r="I58" s="771">
        <v>1318993</v>
      </c>
      <c r="J58" s="776">
        <v>0</v>
      </c>
      <c r="K58" s="777">
        <v>0</v>
      </c>
      <c r="L58"/>
      <c r="M58"/>
      <c r="N58"/>
      <c r="O58" s="46"/>
    </row>
    <row r="59" spans="1:23" ht="14.4">
      <c r="A59" s="95"/>
      <c r="B59"/>
      <c r="C59"/>
      <c r="D59" s="102" t="s">
        <v>436</v>
      </c>
      <c r="E59" s="538"/>
      <c r="F59" s="538"/>
      <c r="G59" s="279">
        <v>-209845</v>
      </c>
      <c r="H59" s="283">
        <v>-209845</v>
      </c>
      <c r="I59" s="769">
        <v>-208702</v>
      </c>
      <c r="J59" s="774">
        <v>-5.4468774571707693E-3</v>
      </c>
      <c r="K59" s="775">
        <v>-5.4468774571707693E-3</v>
      </c>
      <c r="L59"/>
      <c r="M59"/>
      <c r="N59"/>
      <c r="O59" s="46"/>
    </row>
    <row r="60" spans="1:23" ht="14.4">
      <c r="A60" s="95"/>
      <c r="B60"/>
      <c r="C60"/>
      <c r="D60" s="102" t="s">
        <v>437</v>
      </c>
      <c r="E60" s="538"/>
      <c r="F60" s="538"/>
      <c r="G60" s="279">
        <v>124149</v>
      </c>
      <c r="H60" s="283">
        <v>148729</v>
      </c>
      <c r="I60" s="769">
        <v>112194</v>
      </c>
      <c r="J60" s="774">
        <v>-0.2456481251134614</v>
      </c>
      <c r="K60" s="775">
        <v>-9.6295580310755621E-2</v>
      </c>
      <c r="L60"/>
      <c r="M60"/>
      <c r="N60"/>
      <c r="O60" s="46"/>
    </row>
    <row r="61" spans="1:23" ht="14.4">
      <c r="A61" s="95"/>
      <c r="B61"/>
      <c r="C61"/>
      <c r="D61" s="102" t="s">
        <v>438</v>
      </c>
      <c r="E61" s="538"/>
      <c r="F61" s="538"/>
      <c r="G61" s="279">
        <v>32792830</v>
      </c>
      <c r="H61" s="283">
        <v>29648582</v>
      </c>
      <c r="I61" s="769">
        <v>36483716</v>
      </c>
      <c r="J61" s="774">
        <v>0.23053831039879075</v>
      </c>
      <c r="K61" s="775">
        <v>0.11255161570379867</v>
      </c>
      <c r="L61"/>
      <c r="M61"/>
      <c r="N61"/>
      <c r="O61" s="46"/>
    </row>
    <row r="62" spans="1:23" ht="14.4">
      <c r="A62" s="95"/>
      <c r="B62"/>
      <c r="C62"/>
      <c r="D62" s="103" t="s">
        <v>439</v>
      </c>
      <c r="E62" s="538"/>
      <c r="F62" s="538"/>
      <c r="G62" s="279">
        <v>33460</v>
      </c>
      <c r="H62" s="283">
        <v>544767</v>
      </c>
      <c r="I62" s="769">
        <v>207887</v>
      </c>
      <c r="J62" s="774">
        <v>-0.6183928174797666</v>
      </c>
      <c r="K62" s="775">
        <v>5.2130005977286311</v>
      </c>
      <c r="L62"/>
      <c r="M62"/>
      <c r="N62"/>
      <c r="O62" s="46"/>
    </row>
    <row r="63" spans="1:23" ht="14.4">
      <c r="A63" s="95"/>
      <c r="B63"/>
      <c r="C63"/>
      <c r="D63" s="102" t="s">
        <v>440</v>
      </c>
      <c r="E63" s="538"/>
      <c r="F63" s="538"/>
      <c r="G63" s="279">
        <v>1783615</v>
      </c>
      <c r="H63" s="283">
        <v>6915724</v>
      </c>
      <c r="I63" s="769">
        <v>2104255</v>
      </c>
      <c r="J63" s="774">
        <v>-0.69572889259316884</v>
      </c>
      <c r="K63" s="775">
        <v>0.17976973730317361</v>
      </c>
      <c r="L63"/>
      <c r="M63"/>
      <c r="N63"/>
      <c r="O63" s="46"/>
    </row>
    <row r="64" spans="1:23" ht="14.4">
      <c r="A64" s="95"/>
      <c r="B64"/>
      <c r="C64"/>
      <c r="D64" s="99"/>
      <c r="E64" s="100"/>
      <c r="F64" s="100"/>
      <c r="G64" s="279"/>
      <c r="H64" s="283"/>
      <c r="I64" s="769"/>
      <c r="J64" s="774"/>
      <c r="K64" s="775"/>
      <c r="L64"/>
      <c r="M64"/>
      <c r="N64"/>
      <c r="O64" s="46"/>
    </row>
    <row r="65" spans="1:15" ht="14.4">
      <c r="A65" s="95"/>
      <c r="B65"/>
      <c r="C65"/>
      <c r="D65" s="99" t="s">
        <v>69</v>
      </c>
      <c r="E65" s="100"/>
      <c r="F65" s="100"/>
      <c r="G65" s="279">
        <v>571698</v>
      </c>
      <c r="H65" s="283">
        <v>729159</v>
      </c>
      <c r="I65" s="769">
        <v>629693</v>
      </c>
      <c r="J65" s="774">
        <v>-0.13641194855991629</v>
      </c>
      <c r="K65" s="775">
        <v>0.10144341942773982</v>
      </c>
      <c r="L65"/>
      <c r="M65"/>
      <c r="N65"/>
      <c r="O65" s="46"/>
    </row>
    <row r="66" spans="1:15" ht="9.4499999999999993" customHeight="1">
      <c r="A66" s="95"/>
      <c r="B66"/>
      <c r="C66"/>
      <c r="D66" s="99"/>
      <c r="E66" s="100"/>
      <c r="F66" s="100"/>
      <c r="G66" s="279"/>
      <c r="H66" s="283"/>
      <c r="I66" s="769"/>
      <c r="J66" s="774"/>
      <c r="K66" s="775"/>
      <c r="L66"/>
      <c r="M66"/>
      <c r="N66"/>
      <c r="O66" s="46"/>
    </row>
    <row r="67" spans="1:15" ht="14.4">
      <c r="A67" s="95"/>
      <c r="B67"/>
      <c r="C67"/>
      <c r="D67" s="2039" t="s">
        <v>441</v>
      </c>
      <c r="E67" s="2040"/>
      <c r="F67" s="2041"/>
      <c r="G67" s="280">
        <v>36414900</v>
      </c>
      <c r="H67" s="1330">
        <v>39096109</v>
      </c>
      <c r="I67" s="771">
        <v>40648036</v>
      </c>
      <c r="J67" s="776">
        <v>3.969517785005152E-2</v>
      </c>
      <c r="K67" s="777">
        <v>0.11624736028383986</v>
      </c>
      <c r="L67"/>
      <c r="M67"/>
      <c r="N67"/>
      <c r="O67" s="46"/>
    </row>
    <row r="68" spans="1:15" ht="14.4">
      <c r="A68" s="95"/>
      <c r="B68"/>
      <c r="C68"/>
      <c r="D68" s="104"/>
      <c r="E68" s="538"/>
      <c r="F68" s="538"/>
      <c r="G68" s="280"/>
      <c r="H68" s="1330"/>
      <c r="I68" s="771"/>
      <c r="J68" s="776"/>
      <c r="K68" s="777"/>
      <c r="L68"/>
      <c r="M68"/>
      <c r="N68"/>
      <c r="O68" s="46"/>
    </row>
    <row r="69" spans="1:15" ht="14.4">
      <c r="A69" s="95"/>
      <c r="B69"/>
      <c r="C69"/>
      <c r="D69" s="1612" t="s">
        <v>442</v>
      </c>
      <c r="E69" s="1613"/>
      <c r="F69" s="1613"/>
      <c r="G69" s="280">
        <v>254072574</v>
      </c>
      <c r="H69" s="1330">
        <v>267362533</v>
      </c>
      <c r="I69" s="771">
        <v>278513646</v>
      </c>
      <c r="J69" s="776">
        <v>4.1707837200958893E-2</v>
      </c>
      <c r="K69" s="777">
        <v>9.6197207023218489E-2</v>
      </c>
      <c r="L69"/>
      <c r="M69"/>
      <c r="N69"/>
      <c r="O69" s="46"/>
    </row>
    <row r="70" spans="1:15" ht="14.4">
      <c r="A70" s="95"/>
      <c r="B70"/>
      <c r="C70"/>
      <c r="D70" s="99"/>
      <c r="E70" s="100"/>
      <c r="F70" s="100"/>
      <c r="G70" s="280"/>
      <c r="H70" s="1330"/>
      <c r="I70" s="771"/>
      <c r="J70" s="776"/>
      <c r="K70" s="777"/>
      <c r="L70"/>
      <c r="M70"/>
      <c r="N70"/>
      <c r="O70" s="46"/>
    </row>
    <row r="71" spans="1:15" ht="14.4">
      <c r="A71" s="95"/>
      <c r="B71"/>
      <c r="C71"/>
      <c r="D71" s="98" t="s">
        <v>443</v>
      </c>
      <c r="E71" s="536"/>
      <c r="F71" s="536"/>
      <c r="G71" s="280">
        <v>144439635</v>
      </c>
      <c r="H71" s="1330">
        <v>142310181</v>
      </c>
      <c r="I71" s="771">
        <v>156490608</v>
      </c>
      <c r="J71" s="776">
        <v>9.9644501189974602E-2</v>
      </c>
      <c r="K71" s="777">
        <v>8.3432591061310832E-2</v>
      </c>
      <c r="L71"/>
      <c r="M71"/>
      <c r="N71"/>
      <c r="O71" s="46"/>
    </row>
    <row r="72" spans="1:15" ht="14.4">
      <c r="A72" s="95"/>
      <c r="B72"/>
      <c r="C72"/>
      <c r="D72" s="99" t="s">
        <v>444</v>
      </c>
      <c r="E72" s="100"/>
      <c r="F72" s="100"/>
      <c r="G72" s="280">
        <v>20843657</v>
      </c>
      <c r="H72" s="1330">
        <v>21267157</v>
      </c>
      <c r="I72" s="771">
        <v>21640536</v>
      </c>
      <c r="J72" s="776">
        <v>1.7556601477103875E-2</v>
      </c>
      <c r="K72" s="777">
        <v>3.8231247040766407E-2</v>
      </c>
      <c r="L72"/>
      <c r="M72"/>
      <c r="N72"/>
      <c r="O72" s="46"/>
    </row>
    <row r="73" spans="1:15" ht="14.7" customHeight="1">
      <c r="A73" s="95"/>
      <c r="B73"/>
      <c r="C73"/>
      <c r="D73" s="99" t="s">
        <v>445</v>
      </c>
      <c r="E73" s="100"/>
      <c r="F73" s="100"/>
      <c r="G73" s="279">
        <v>79021358</v>
      </c>
      <c r="H73" s="283">
        <v>80250985</v>
      </c>
      <c r="I73" s="769">
        <v>86229700</v>
      </c>
      <c r="J73" s="774">
        <v>7.4500207069109495E-2</v>
      </c>
      <c r="K73" s="775">
        <v>9.122017366494764E-2</v>
      </c>
      <c r="L73"/>
      <c r="M73"/>
      <c r="N73"/>
      <c r="O73" s="46"/>
    </row>
    <row r="74" spans="1:15" ht="15" thickBot="1">
      <c r="A74" s="95"/>
      <c r="B74"/>
      <c r="C74"/>
      <c r="D74" s="678" t="s">
        <v>446</v>
      </c>
      <c r="E74" s="679"/>
      <c r="F74" s="679"/>
      <c r="G74" s="680">
        <v>44574620</v>
      </c>
      <c r="H74" s="772">
        <v>40792039</v>
      </c>
      <c r="I74" s="773">
        <v>48620372</v>
      </c>
      <c r="J74" s="778">
        <v>0.19190835250966493</v>
      </c>
      <c r="K74" s="779">
        <v>9.0763578018163704E-2</v>
      </c>
      <c r="L74"/>
      <c r="M74"/>
      <c r="N74"/>
      <c r="O74" s="46"/>
    </row>
    <row r="75" spans="1:15" ht="14.4">
      <c r="A75" s="95"/>
      <c r="B75"/>
      <c r="C75"/>
      <c r="L75"/>
      <c r="M75"/>
      <c r="N75"/>
      <c r="O75" s="46"/>
    </row>
    <row r="76" spans="1:15" ht="21" customHeight="1">
      <c r="A76" s="95"/>
      <c r="B76"/>
      <c r="C76"/>
      <c r="D76" s="101"/>
      <c r="E76" s="100"/>
      <c r="F76" s="100"/>
      <c r="G76" s="43"/>
      <c r="H76" s="244"/>
      <c r="I76" s="244"/>
      <c r="J76" s="43"/>
      <c r="K76" s="43"/>
      <c r="L76"/>
      <c r="M76"/>
      <c r="N76"/>
      <c r="O76" s="46"/>
    </row>
    <row r="77" spans="1:15" ht="14.4">
      <c r="A77" s="95"/>
      <c r="B77"/>
      <c r="C77"/>
      <c r="D77" s="373" t="s">
        <v>447</v>
      </c>
      <c r="F77" s="100"/>
      <c r="G77" s="43"/>
      <c r="H77" s="43"/>
      <c r="I77" s="43"/>
      <c r="J77" s="43"/>
      <c r="K77" s="43"/>
      <c r="L77"/>
      <c r="M77"/>
      <c r="N77"/>
      <c r="O77" s="46"/>
    </row>
    <row r="78" spans="1:15" ht="14.4">
      <c r="A78" s="95"/>
      <c r="B78"/>
      <c r="C78"/>
      <c r="D78" s="373" t="s">
        <v>448</v>
      </c>
      <c r="E78"/>
      <c r="F78"/>
      <c r="G78"/>
      <c r="H78"/>
      <c r="I78"/>
      <c r="J78"/>
      <c r="K78"/>
      <c r="L78"/>
      <c r="M78"/>
      <c r="N78"/>
      <c r="O78" s="46"/>
    </row>
    <row r="79" spans="1:15" ht="14.4">
      <c r="A79" s="95"/>
      <c r="B79"/>
      <c r="C79"/>
      <c r="D79"/>
      <c r="E79"/>
      <c r="F79"/>
      <c r="G79"/>
      <c r="H79"/>
      <c r="I79"/>
      <c r="J79"/>
      <c r="K79"/>
      <c r="L79"/>
      <c r="M79"/>
      <c r="N79"/>
      <c r="O79" s="46"/>
    </row>
    <row r="80" spans="1:15" ht="14.4">
      <c r="B80"/>
      <c r="C80"/>
      <c r="D80"/>
      <c r="E80"/>
      <c r="F80"/>
      <c r="G80"/>
      <c r="H80"/>
      <c r="I80"/>
      <c r="J80"/>
      <c r="K80"/>
      <c r="L80"/>
      <c r="M80"/>
      <c r="N80"/>
      <c r="O80" s="46"/>
    </row>
    <row r="81" spans="2:15" ht="14.4">
      <c r="B81"/>
      <c r="C81"/>
      <c r="D81"/>
      <c r="E81"/>
      <c r="F81"/>
      <c r="G81"/>
      <c r="H81"/>
      <c r="I81"/>
      <c r="J81"/>
      <c r="K81"/>
      <c r="L81"/>
      <c r="M81"/>
      <c r="N81"/>
      <c r="O81" s="46"/>
    </row>
    <row r="82" spans="2:15" ht="14.4">
      <c r="B82"/>
      <c r="C82"/>
      <c r="D82"/>
      <c r="E82"/>
      <c r="F82"/>
      <c r="G82"/>
      <c r="H82"/>
      <c r="I82"/>
      <c r="J82"/>
      <c r="K82"/>
      <c r="L82"/>
      <c r="M82"/>
      <c r="N82"/>
      <c r="O82" s="46"/>
    </row>
    <row r="83" spans="2:15" ht="14.4">
      <c r="B83"/>
      <c r="C83"/>
      <c r="D83"/>
      <c r="E83"/>
      <c r="F83"/>
      <c r="G83"/>
      <c r="H83"/>
      <c r="I83"/>
      <c r="J83"/>
      <c r="K83"/>
      <c r="L83"/>
      <c r="M83"/>
      <c r="N83"/>
      <c r="O83"/>
    </row>
    <row r="84" spans="2:15" ht="14.4">
      <c r="B84"/>
      <c r="C84"/>
      <c r="D84"/>
      <c r="E84"/>
      <c r="F84"/>
      <c r="G84"/>
      <c r="H84"/>
      <c r="I84"/>
      <c r="J84"/>
      <c r="K84"/>
      <c r="L84"/>
      <c r="M84"/>
      <c r="N84"/>
      <c r="O84"/>
    </row>
    <row r="85" spans="2:15" ht="14.4">
      <c r="B85"/>
      <c r="C85"/>
      <c r="D85"/>
      <c r="E85"/>
      <c r="F85"/>
      <c r="G85"/>
      <c r="H85"/>
      <c r="I85"/>
      <c r="J85"/>
      <c r="K85"/>
      <c r="L85"/>
      <c r="M85"/>
      <c r="N85"/>
      <c r="O85"/>
    </row>
    <row r="86" spans="2:15" ht="14.4">
      <c r="B86"/>
      <c r="C86"/>
      <c r="D86"/>
      <c r="E86"/>
      <c r="F86"/>
      <c r="G86"/>
      <c r="H86"/>
      <c r="I86"/>
      <c r="J86"/>
      <c r="K86"/>
      <c r="L86"/>
      <c r="M86"/>
    </row>
    <row r="87" spans="2:15" ht="14.4">
      <c r="B87"/>
      <c r="C87"/>
      <c r="D87"/>
      <c r="E87"/>
      <c r="F87"/>
      <c r="G87"/>
      <c r="H87"/>
      <c r="I87"/>
      <c r="J87"/>
      <c r="K87"/>
    </row>
  </sheetData>
  <mergeCells count="22">
    <mergeCell ref="P46:R46"/>
    <mergeCell ref="D34:F34"/>
    <mergeCell ref="P8:R8"/>
    <mergeCell ref="P15:R15"/>
    <mergeCell ref="P16:R16"/>
    <mergeCell ref="P17:R17"/>
    <mergeCell ref="D54:F54"/>
    <mergeCell ref="D67:F67"/>
    <mergeCell ref="P3:W3"/>
    <mergeCell ref="P4:W4"/>
    <mergeCell ref="P5:W5"/>
    <mergeCell ref="S7:U7"/>
    <mergeCell ref="V7:W7"/>
    <mergeCell ref="P55:W55"/>
    <mergeCell ref="D3:K3"/>
    <mergeCell ref="D4:K4"/>
    <mergeCell ref="D5:K5"/>
    <mergeCell ref="G7:I7"/>
    <mergeCell ref="J7:K7"/>
    <mergeCell ref="D8:F8"/>
    <mergeCell ref="D9:F9"/>
    <mergeCell ref="D13:F13"/>
  </mergeCells>
  <hyperlinks>
    <hyperlink ref="A1" location="'Anexos &gt;&gt;'!A1" display="Volver al índice anexos" xr:uid="{B038F9E1-FCC3-4752-A5CB-42B72E322AE8}"/>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K60"/>
  <sheetViews>
    <sheetView showGridLines="0" topLeftCell="A25" zoomScale="74" zoomScaleNormal="60" workbookViewId="0">
      <selection activeCell="A2" sqref="A1:XFD1048576"/>
    </sheetView>
  </sheetViews>
  <sheetFormatPr baseColWidth="10" defaultColWidth="11.44140625" defaultRowHeight="13.8"/>
  <cols>
    <col min="1" max="1" width="11.44140625" style="40"/>
    <col min="2" max="2" width="60" style="40" customWidth="1"/>
    <col min="3" max="5" width="18.5546875" style="40" customWidth="1"/>
    <col min="6" max="7" width="15.21875" style="40" customWidth="1"/>
    <col min="8" max="8" width="9.77734375" style="40" bestFit="1" customWidth="1"/>
    <col min="9" max="9" width="13" style="40" bestFit="1" customWidth="1"/>
    <col min="10" max="10" width="19.44140625" style="40" bestFit="1" customWidth="1"/>
    <col min="11" max="16384" width="11.44140625" style="40"/>
  </cols>
  <sheetData>
    <row r="1" spans="1:11" ht="14.4">
      <c r="A1" s="129" t="s">
        <v>831</v>
      </c>
    </row>
    <row r="2" spans="1:11" ht="14.4">
      <c r="B2"/>
      <c r="C2"/>
      <c r="D2"/>
      <c r="E2"/>
      <c r="F2"/>
      <c r="G2"/>
    </row>
    <row r="3" spans="1:11">
      <c r="B3" s="2065" t="s">
        <v>449</v>
      </c>
      <c r="C3" s="2065"/>
      <c r="D3" s="2065"/>
      <c r="E3" s="2065"/>
      <c r="F3" s="2065"/>
      <c r="G3" s="2065"/>
      <c r="H3" s="193"/>
    </row>
    <row r="4" spans="1:11">
      <c r="B4" s="2065" t="s">
        <v>450</v>
      </c>
      <c r="C4" s="2065"/>
      <c r="D4" s="2065"/>
      <c r="E4" s="2065"/>
      <c r="F4" s="2065"/>
      <c r="G4" s="2065"/>
      <c r="H4" s="194"/>
    </row>
    <row r="5" spans="1:11">
      <c r="B5" s="2065" t="s">
        <v>451</v>
      </c>
      <c r="C5" s="2065"/>
      <c r="D5" s="2065"/>
      <c r="E5" s="2065"/>
      <c r="F5" s="2065"/>
      <c r="G5" s="2065"/>
      <c r="H5" s="193"/>
    </row>
    <row r="6" spans="1:11" ht="14.4" thickBot="1">
      <c r="B6" s="192"/>
      <c r="C6" s="192"/>
      <c r="D6" s="192"/>
      <c r="E6" s="192"/>
      <c r="F6" s="192"/>
      <c r="G6" s="192"/>
      <c r="H6" s="195"/>
    </row>
    <row r="7" spans="1:11">
      <c r="B7" s="755"/>
      <c r="C7" s="2066" t="s">
        <v>452</v>
      </c>
      <c r="D7" s="2067"/>
      <c r="E7" s="2068"/>
      <c r="F7" s="2069" t="s">
        <v>42</v>
      </c>
      <c r="G7" s="2070" t="s">
        <v>45</v>
      </c>
      <c r="H7" s="196"/>
      <c r="I7" s="64"/>
      <c r="J7" s="64"/>
    </row>
    <row r="8" spans="1:11" ht="14.4" thickBot="1">
      <c r="B8" s="751"/>
      <c r="C8" s="850" t="s">
        <v>837</v>
      </c>
      <c r="D8" s="851" t="s">
        <v>808</v>
      </c>
      <c r="E8" s="852" t="s">
        <v>838</v>
      </c>
      <c r="F8" s="377" t="s">
        <v>44</v>
      </c>
      <c r="G8" s="378" t="s">
        <v>45</v>
      </c>
      <c r="H8" s="197"/>
      <c r="I8" s="64"/>
      <c r="J8" s="64"/>
    </row>
    <row r="9" spans="1:11">
      <c r="B9" s="575" t="s">
        <v>389</v>
      </c>
      <c r="C9" s="576"/>
      <c r="D9" s="577"/>
      <c r="E9" s="578"/>
      <c r="F9" s="579"/>
      <c r="G9" s="580"/>
      <c r="H9" s="198"/>
      <c r="I9" s="64"/>
      <c r="J9" s="64"/>
    </row>
    <row r="10" spans="1:11">
      <c r="B10" s="79" t="s">
        <v>687</v>
      </c>
      <c r="C10" s="199">
        <v>399817</v>
      </c>
      <c r="D10" s="200">
        <v>320909</v>
      </c>
      <c r="E10" s="201">
        <v>321003</v>
      </c>
      <c r="F10" s="382">
        <v>2.9291793000507931E-4</v>
      </c>
      <c r="G10" s="379">
        <v>-0.1971251847720332</v>
      </c>
      <c r="H10" s="202"/>
      <c r="I10" s="64"/>
      <c r="J10" s="64"/>
    </row>
    <row r="11" spans="1:11">
      <c r="B11" s="79" t="s">
        <v>454</v>
      </c>
      <c r="C11" s="199">
        <v>0</v>
      </c>
      <c r="D11" s="200">
        <v>0</v>
      </c>
      <c r="E11" s="201">
        <v>0</v>
      </c>
      <c r="F11" s="382" t="s">
        <v>892</v>
      </c>
      <c r="G11" s="379" t="s">
        <v>892</v>
      </c>
      <c r="H11" s="202"/>
      <c r="I11" s="64"/>
      <c r="J11" s="64"/>
    </row>
    <row r="12" spans="1:11">
      <c r="B12" s="79" t="s">
        <v>396</v>
      </c>
      <c r="C12" s="199">
        <v>1232139</v>
      </c>
      <c r="D12" s="200">
        <v>101684</v>
      </c>
      <c r="E12" s="201">
        <v>102795</v>
      </c>
      <c r="F12" s="382">
        <v>1.0926006057983557E-2</v>
      </c>
      <c r="G12" s="379">
        <v>-0.91657191274685734</v>
      </c>
      <c r="H12" s="202"/>
      <c r="I12" s="64"/>
      <c r="J12" s="64"/>
    </row>
    <row r="13" spans="1:11">
      <c r="B13" s="79" t="s">
        <v>455</v>
      </c>
      <c r="C13" s="199">
        <v>39435439</v>
      </c>
      <c r="D13" s="200">
        <v>42246625</v>
      </c>
      <c r="E13" s="201">
        <v>43803642</v>
      </c>
      <c r="F13" s="382">
        <v>3.685541744458877E-2</v>
      </c>
      <c r="G13" s="379">
        <v>0.11076846386824805</v>
      </c>
      <c r="H13" s="202"/>
      <c r="I13" s="64"/>
      <c r="J13" s="64"/>
    </row>
    <row r="14" spans="1:11" ht="14.7" customHeight="1">
      <c r="B14" s="79" t="s">
        <v>166</v>
      </c>
      <c r="C14" s="199">
        <v>686418</v>
      </c>
      <c r="D14" s="200">
        <v>0</v>
      </c>
      <c r="E14" s="201">
        <v>0</v>
      </c>
      <c r="F14" s="382" t="s">
        <v>892</v>
      </c>
      <c r="G14" s="379" t="s">
        <v>892</v>
      </c>
      <c r="H14" s="202"/>
      <c r="I14" s="64"/>
      <c r="J14" s="64"/>
    </row>
    <row r="15" spans="1:11">
      <c r="B15" s="79" t="s">
        <v>456</v>
      </c>
      <c r="C15" s="199">
        <v>250990</v>
      </c>
      <c r="D15" s="200">
        <v>8836</v>
      </c>
      <c r="E15" s="201">
        <v>269011</v>
      </c>
      <c r="F15" s="382" t="s">
        <v>892</v>
      </c>
      <c r="G15" s="379">
        <v>7.1999999999999995E-2</v>
      </c>
      <c r="H15" s="202"/>
      <c r="I15" s="64"/>
      <c r="J15" s="64"/>
    </row>
    <row r="16" spans="1:11" s="131" customFormat="1">
      <c r="B16" s="81" t="s">
        <v>457</v>
      </c>
      <c r="C16" s="204">
        <v>42004803</v>
      </c>
      <c r="D16" s="205">
        <v>42678054</v>
      </c>
      <c r="E16" s="385">
        <v>44496451</v>
      </c>
      <c r="F16" s="383">
        <v>4.2607308196385897E-2</v>
      </c>
      <c r="G16" s="380">
        <v>5.9318168924634644E-2</v>
      </c>
      <c r="H16" s="206"/>
      <c r="I16" s="1506"/>
      <c r="J16" s="1506"/>
      <c r="K16" s="1154"/>
    </row>
    <row r="17" spans="2:10">
      <c r="B17" s="80"/>
      <c r="C17" s="199"/>
      <c r="D17" s="200"/>
      <c r="E17" s="201"/>
      <c r="F17" s="382"/>
      <c r="G17" s="379"/>
      <c r="H17" s="203"/>
      <c r="I17" s="64"/>
      <c r="J17" s="64"/>
    </row>
    <row r="18" spans="2:10">
      <c r="B18" s="82" t="s">
        <v>458</v>
      </c>
      <c r="C18" s="199"/>
      <c r="D18" s="200"/>
      <c r="E18" s="201"/>
      <c r="F18" s="382"/>
      <c r="G18" s="379"/>
      <c r="H18" s="203"/>
      <c r="I18" s="64"/>
      <c r="J18" s="64"/>
    </row>
    <row r="19" spans="2:10">
      <c r="B19" s="80" t="s">
        <v>459</v>
      </c>
      <c r="C19" s="199">
        <v>0</v>
      </c>
      <c r="D19" s="200">
        <v>0</v>
      </c>
      <c r="E19" s="201">
        <v>0</v>
      </c>
      <c r="F19" s="382" t="s">
        <v>892</v>
      </c>
      <c r="G19" s="379" t="s">
        <v>892</v>
      </c>
      <c r="H19" s="203"/>
      <c r="I19" s="64"/>
      <c r="J19" s="64"/>
    </row>
    <row r="20" spans="2:10">
      <c r="B20" s="80" t="s">
        <v>460</v>
      </c>
      <c r="C20" s="199">
        <v>1796058</v>
      </c>
      <c r="D20" s="200">
        <v>0</v>
      </c>
      <c r="E20" s="201">
        <v>0</v>
      </c>
      <c r="F20" s="382" t="s">
        <v>892</v>
      </c>
      <c r="G20" s="379" t="s">
        <v>892</v>
      </c>
      <c r="H20" s="202"/>
      <c r="I20" s="64"/>
      <c r="J20" s="64"/>
    </row>
    <row r="21" spans="2:10">
      <c r="B21" s="79" t="s">
        <v>461</v>
      </c>
      <c r="C21" s="199">
        <v>276279</v>
      </c>
      <c r="D21" s="200">
        <v>274606</v>
      </c>
      <c r="E21" s="201">
        <v>342671</v>
      </c>
      <c r="F21" s="382">
        <v>0.24786421272659737</v>
      </c>
      <c r="G21" s="379">
        <v>0.24030780479153319</v>
      </c>
      <c r="H21" s="202"/>
      <c r="I21" s="64"/>
      <c r="J21" s="64"/>
    </row>
    <row r="22" spans="2:10" s="131" customFormat="1">
      <c r="B22" s="81" t="s">
        <v>434</v>
      </c>
      <c r="C22" s="204">
        <v>2072337</v>
      </c>
      <c r="D22" s="952">
        <v>274606</v>
      </c>
      <c r="E22" s="385">
        <v>342671</v>
      </c>
      <c r="F22" s="953">
        <v>0.24786421272659737</v>
      </c>
      <c r="G22" s="380">
        <v>-0.83464513734976498</v>
      </c>
      <c r="H22" s="206"/>
      <c r="I22" s="1506"/>
      <c r="J22" s="1506"/>
    </row>
    <row r="23" spans="2:10">
      <c r="B23" s="80"/>
      <c r="C23" s="199"/>
      <c r="D23" s="200"/>
      <c r="E23" s="201"/>
      <c r="F23" s="382"/>
      <c r="G23" s="379"/>
      <c r="H23" s="203"/>
      <c r="I23" s="64"/>
      <c r="J23" s="64"/>
    </row>
    <row r="24" spans="2:10">
      <c r="B24" s="82" t="s">
        <v>462</v>
      </c>
      <c r="C24" s="199"/>
      <c r="D24" s="200"/>
      <c r="E24" s="201"/>
      <c r="F24" s="382"/>
      <c r="G24" s="379"/>
      <c r="H24" s="203"/>
      <c r="I24" s="64"/>
      <c r="J24" s="64"/>
    </row>
    <row r="25" spans="2:10" ht="14.7" customHeight="1">
      <c r="B25" s="79" t="s">
        <v>295</v>
      </c>
      <c r="C25" s="199">
        <v>1318993</v>
      </c>
      <c r="D25" s="200">
        <v>1318993</v>
      </c>
      <c r="E25" s="201">
        <v>1318993</v>
      </c>
      <c r="F25" s="382">
        <v>0</v>
      </c>
      <c r="G25" s="379">
        <v>0</v>
      </c>
      <c r="H25" s="198"/>
      <c r="I25" s="64"/>
      <c r="J25" s="64"/>
    </row>
    <row r="26" spans="2:10">
      <c r="B26" s="80" t="s">
        <v>297</v>
      </c>
      <c r="C26" s="199">
        <v>384542</v>
      </c>
      <c r="D26" s="200">
        <v>384542</v>
      </c>
      <c r="E26" s="201">
        <v>384542</v>
      </c>
      <c r="F26" s="382">
        <v>0</v>
      </c>
      <c r="G26" s="379">
        <v>0</v>
      </c>
      <c r="H26" s="198"/>
      <c r="I26" s="64"/>
      <c r="J26" s="64"/>
    </row>
    <row r="27" spans="2:10">
      <c r="B27" s="79" t="s">
        <v>328</v>
      </c>
      <c r="C27" s="199">
        <v>32291005</v>
      </c>
      <c r="D27" s="200">
        <v>28438708</v>
      </c>
      <c r="E27" s="201">
        <v>35324402</v>
      </c>
      <c r="F27" s="382">
        <v>0.24212400929043612</v>
      </c>
      <c r="G27" s="379">
        <v>9.3939380332076994E-2</v>
      </c>
      <c r="H27" s="198"/>
      <c r="I27" s="64"/>
      <c r="J27" s="64"/>
    </row>
    <row r="28" spans="2:10">
      <c r="B28" s="79" t="s">
        <v>679</v>
      </c>
      <c r="C28" s="199">
        <v>-245864</v>
      </c>
      <c r="D28" s="200">
        <v>275191</v>
      </c>
      <c r="E28" s="201">
        <v>-55555</v>
      </c>
      <c r="F28" s="382" t="s">
        <v>892</v>
      </c>
      <c r="G28" s="379" t="s">
        <v>892</v>
      </c>
      <c r="H28" s="198"/>
      <c r="I28" s="64"/>
      <c r="J28" s="64"/>
    </row>
    <row r="29" spans="2:10">
      <c r="B29" s="79" t="s">
        <v>440</v>
      </c>
      <c r="C29" s="199">
        <v>6183790</v>
      </c>
      <c r="D29" s="200">
        <v>11986014</v>
      </c>
      <c r="E29" s="201">
        <v>7181398</v>
      </c>
      <c r="F29" s="382">
        <v>-0.40085185950892432</v>
      </c>
      <c r="G29" s="379">
        <v>0.16132630635904519</v>
      </c>
      <c r="H29" s="198"/>
      <c r="I29" s="64"/>
      <c r="J29" s="64"/>
    </row>
    <row r="30" spans="2:10" s="131" customFormat="1">
      <c r="B30" s="81" t="s">
        <v>441</v>
      </c>
      <c r="C30" s="204">
        <v>39932466</v>
      </c>
      <c r="D30" s="205">
        <v>42403448</v>
      </c>
      <c r="E30" s="385">
        <v>44153780</v>
      </c>
      <c r="F30" s="383">
        <v>4.1278058331482854E-2</v>
      </c>
      <c r="G30" s="380">
        <v>0.10571132772015633</v>
      </c>
      <c r="H30" s="206"/>
      <c r="I30" s="1506"/>
      <c r="J30" s="1506"/>
    </row>
    <row r="31" spans="2:10" ht="9" customHeight="1">
      <c r="B31" s="79"/>
      <c r="C31" s="199"/>
      <c r="D31" s="200"/>
      <c r="E31" s="201"/>
      <c r="F31" s="382"/>
      <c r="G31" s="379"/>
      <c r="H31" s="198"/>
      <c r="I31" s="64"/>
      <c r="J31" s="64"/>
    </row>
    <row r="32" spans="2:10" s="131" customFormat="1" ht="14.4" thickBot="1">
      <c r="B32" s="683" t="s">
        <v>688</v>
      </c>
      <c r="C32" s="684">
        <v>42004803</v>
      </c>
      <c r="D32" s="381">
        <v>42678054</v>
      </c>
      <c r="E32" s="685">
        <v>44496451</v>
      </c>
      <c r="F32" s="384">
        <v>4.2607308196385897E-2</v>
      </c>
      <c r="G32" s="686">
        <v>5.9318168924634644E-2</v>
      </c>
      <c r="H32" s="207"/>
      <c r="I32" s="1506"/>
      <c r="J32" s="1506"/>
    </row>
    <row r="33" spans="2:10">
      <c r="B33" s="83"/>
      <c r="C33" s="84"/>
      <c r="D33" s="84"/>
      <c r="E33" s="84"/>
      <c r="F33" s="85"/>
      <c r="G33" s="85"/>
      <c r="H33" s="207"/>
      <c r="I33" s="64"/>
      <c r="J33" s="64"/>
    </row>
    <row r="36" spans="2:10" ht="14.4" thickBot="1">
      <c r="B36" s="1733"/>
      <c r="C36" s="1733"/>
      <c r="D36" s="1733"/>
      <c r="E36" s="1733"/>
      <c r="F36" s="1733"/>
      <c r="G36" s="1733"/>
    </row>
    <row r="37" spans="2:10">
      <c r="B37" s="1747"/>
      <c r="C37" s="2061" t="s">
        <v>41</v>
      </c>
      <c r="D37" s="2061"/>
      <c r="E37" s="2062"/>
      <c r="F37" s="2063" t="s">
        <v>42</v>
      </c>
      <c r="G37" s="2064" t="s">
        <v>45</v>
      </c>
    </row>
    <row r="38" spans="2:10" ht="14.4" thickBot="1">
      <c r="B38" s="1748"/>
      <c r="C38" s="1749" t="s">
        <v>834</v>
      </c>
      <c r="D38" s="1749" t="s">
        <v>806</v>
      </c>
      <c r="E38" s="1750" t="s">
        <v>835</v>
      </c>
      <c r="F38" s="1751" t="s">
        <v>44</v>
      </c>
      <c r="G38" s="1752" t="s">
        <v>45</v>
      </c>
    </row>
    <row r="39" spans="2:10">
      <c r="B39" s="1741" t="s">
        <v>681</v>
      </c>
      <c r="C39" s="1729"/>
      <c r="D39" s="1729"/>
      <c r="E39" s="1740"/>
      <c r="F39" s="1730"/>
      <c r="G39" s="1734"/>
    </row>
    <row r="40" spans="2:10">
      <c r="B40" s="1742"/>
      <c r="C40" s="1728"/>
      <c r="D40" s="1728"/>
      <c r="E40" s="1737"/>
      <c r="F40" s="1730"/>
      <c r="G40" s="1734"/>
    </row>
    <row r="41" spans="2:10" ht="26.4">
      <c r="B41" s="1743" t="s">
        <v>595</v>
      </c>
      <c r="C41" s="200">
        <v>1660468</v>
      </c>
      <c r="D41" s="200">
        <v>1700043</v>
      </c>
      <c r="E41" s="1738">
        <v>2158931</v>
      </c>
      <c r="F41" s="382">
        <v>0.26992729007442751</v>
      </c>
      <c r="G41" s="1735">
        <v>0.30019428257575576</v>
      </c>
    </row>
    <row r="42" spans="2:10" s="131" customFormat="1">
      <c r="B42" s="1742" t="s">
        <v>465</v>
      </c>
      <c r="C42" s="200">
        <v>21312</v>
      </c>
      <c r="D42" s="200">
        <v>298</v>
      </c>
      <c r="E42" s="1738">
        <v>787</v>
      </c>
      <c r="F42" s="382">
        <v>1.6409395973154361</v>
      </c>
      <c r="G42" s="1735">
        <v>-0.96307244744744747</v>
      </c>
    </row>
    <row r="43" spans="2:10" ht="26.4">
      <c r="B43" s="1744" t="s">
        <v>596</v>
      </c>
      <c r="C43" s="200">
        <v>0</v>
      </c>
      <c r="D43" s="200">
        <v>0</v>
      </c>
      <c r="E43" s="1738">
        <v>0</v>
      </c>
      <c r="F43" s="382" t="s">
        <v>892</v>
      </c>
      <c r="G43" s="1735" t="s">
        <v>892</v>
      </c>
    </row>
    <row r="44" spans="2:10">
      <c r="B44" s="1745" t="s">
        <v>680</v>
      </c>
      <c r="C44" s="205">
        <v>1681780</v>
      </c>
      <c r="D44" s="205">
        <v>1700341</v>
      </c>
      <c r="E44" s="1739">
        <v>2159718</v>
      </c>
      <c r="F44" s="383">
        <v>0.27016757226932714</v>
      </c>
      <c r="G44" s="1736">
        <v>0.2841858031371523</v>
      </c>
    </row>
    <row r="45" spans="2:10">
      <c r="B45" s="1742"/>
      <c r="C45" s="200"/>
      <c r="D45" s="200"/>
      <c r="E45" s="1738"/>
      <c r="F45" s="382"/>
      <c r="G45" s="1735"/>
    </row>
    <row r="46" spans="2:10" s="131" customFormat="1">
      <c r="B46" s="1742" t="s">
        <v>466</v>
      </c>
      <c r="C46" s="200">
        <v>-13129</v>
      </c>
      <c r="D46" s="200">
        <v>15</v>
      </c>
      <c r="E46" s="1738">
        <v>0</v>
      </c>
      <c r="F46" s="382" t="s">
        <v>892</v>
      </c>
      <c r="G46" s="1735" t="s">
        <v>892</v>
      </c>
    </row>
    <row r="47" spans="2:10">
      <c r="B47" s="1742" t="s">
        <v>686</v>
      </c>
      <c r="C47" s="200">
        <v>-4958</v>
      </c>
      <c r="D47" s="200">
        <v>-10992</v>
      </c>
      <c r="E47" s="1738">
        <v>-3842</v>
      </c>
      <c r="F47" s="382">
        <v>-0.65047307132459975</v>
      </c>
      <c r="G47" s="1735">
        <v>-0.22509076240419523</v>
      </c>
    </row>
    <row r="48" spans="2:10" s="131" customFormat="1">
      <c r="B48" s="1745" t="s">
        <v>67</v>
      </c>
      <c r="C48" s="205">
        <v>-18087</v>
      </c>
      <c r="D48" s="205">
        <v>-10977</v>
      </c>
      <c r="E48" s="1739">
        <v>-3842</v>
      </c>
      <c r="F48" s="383">
        <v>-0.64999544502140838</v>
      </c>
      <c r="G48" s="1736">
        <v>-0.78758224138884281</v>
      </c>
    </row>
    <row r="49" spans="2:7">
      <c r="B49" s="1742"/>
      <c r="C49" s="200"/>
      <c r="D49" s="200"/>
      <c r="E49" s="1738"/>
      <c r="F49" s="382"/>
      <c r="G49" s="1735"/>
    </row>
    <row r="50" spans="2:7">
      <c r="B50" s="1741" t="s">
        <v>682</v>
      </c>
      <c r="C50" s="205">
        <v>1663693</v>
      </c>
      <c r="D50" s="205">
        <v>1689364</v>
      </c>
      <c r="E50" s="1739">
        <v>2155876</v>
      </c>
      <c r="F50" s="383">
        <v>0.27614652614830199</v>
      </c>
      <c r="G50" s="1736">
        <v>0.29583763350570086</v>
      </c>
    </row>
    <row r="51" spans="2:7">
      <c r="B51" s="1742"/>
      <c r="C51" s="200"/>
      <c r="D51" s="200"/>
      <c r="E51" s="1738"/>
      <c r="F51" s="382"/>
      <c r="G51" s="1735"/>
    </row>
    <row r="52" spans="2:7">
      <c r="B52" s="1742" t="s">
        <v>683</v>
      </c>
      <c r="C52" s="200">
        <v>65</v>
      </c>
      <c r="D52" s="200">
        <v>352</v>
      </c>
      <c r="E52" s="1738">
        <v>368</v>
      </c>
      <c r="F52" s="382">
        <v>4.4999999999999998E-2</v>
      </c>
      <c r="G52" s="1735" t="s">
        <v>892</v>
      </c>
    </row>
    <row r="53" spans="2:7" s="131" customFormat="1">
      <c r="B53" s="1742" t="s">
        <v>467</v>
      </c>
      <c r="C53" s="200">
        <v>-295</v>
      </c>
      <c r="D53" s="200">
        <v>103</v>
      </c>
      <c r="E53" s="1738">
        <v>-458</v>
      </c>
      <c r="F53" s="382" t="s">
        <v>892</v>
      </c>
      <c r="G53" s="1735">
        <v>0.55254237288135588</v>
      </c>
    </row>
    <row r="54" spans="2:7">
      <c r="B54" s="1742"/>
      <c r="C54" s="200"/>
      <c r="D54" s="200"/>
      <c r="E54" s="1738"/>
      <c r="F54" s="382"/>
      <c r="G54" s="1735"/>
    </row>
    <row r="55" spans="2:7" s="131" customFormat="1">
      <c r="B55" s="1741" t="s">
        <v>426</v>
      </c>
      <c r="C55" s="205">
        <v>1663463</v>
      </c>
      <c r="D55" s="205">
        <v>1689819</v>
      </c>
      <c r="E55" s="1739">
        <v>2155786</v>
      </c>
      <c r="F55" s="383">
        <v>0.27574965129401435</v>
      </c>
      <c r="G55" s="1736">
        <v>0.29596269950098081</v>
      </c>
    </row>
    <row r="56" spans="2:7">
      <c r="B56" s="1742" t="s">
        <v>68</v>
      </c>
      <c r="C56" s="200">
        <v>-45071</v>
      </c>
      <c r="D56" s="200">
        <v>-57526</v>
      </c>
      <c r="E56" s="1738">
        <v>-66365</v>
      </c>
      <c r="F56" s="382">
        <v>0.15365226158606543</v>
      </c>
      <c r="G56" s="1735">
        <v>0.47245457167580041</v>
      </c>
    </row>
    <row r="57" spans="2:7" ht="14.4" thickBot="1">
      <c r="B57" s="1746" t="s">
        <v>684</v>
      </c>
      <c r="C57" s="1682">
        <v>1618392</v>
      </c>
      <c r="D57" s="1682">
        <v>1632293</v>
      </c>
      <c r="E57" s="1683">
        <v>2089421</v>
      </c>
      <c r="F57" s="1731">
        <v>0.28005266211397095</v>
      </c>
      <c r="G57" s="1684">
        <v>0.29104753360125357</v>
      </c>
    </row>
    <row r="58" spans="2:7" ht="14.4" thickBot="1">
      <c r="B58" s="1732"/>
      <c r="C58" s="64"/>
      <c r="D58" s="64"/>
      <c r="E58" s="64"/>
      <c r="F58" s="86"/>
      <c r="G58" s="86"/>
    </row>
    <row r="59" spans="2:7" ht="14.4" thickBot="1">
      <c r="B59" s="87" t="s">
        <v>685</v>
      </c>
      <c r="C59" s="1508">
        <v>0.98755331063200558</v>
      </c>
      <c r="D59" s="1509">
        <v>0.99630164509263497</v>
      </c>
      <c r="E59" s="1510">
        <v>0.99207003341503264</v>
      </c>
      <c r="F59" s="1511" t="s">
        <v>1044</v>
      </c>
      <c r="G59" s="1834" t="s">
        <v>1045</v>
      </c>
    </row>
    <row r="60" spans="2:7">
      <c r="B60" s="208"/>
      <c r="C60" s="208"/>
      <c r="D60" s="208"/>
      <c r="E60" s="208"/>
      <c r="F60" s="208"/>
      <c r="G60" s="208"/>
    </row>
  </sheetData>
  <mergeCells count="7">
    <mergeCell ref="C37:E37"/>
    <mergeCell ref="F37:G37"/>
    <mergeCell ref="B3:G3"/>
    <mergeCell ref="B4:G4"/>
    <mergeCell ref="B5:G5"/>
    <mergeCell ref="C7:E7"/>
    <mergeCell ref="F7:G7"/>
  </mergeCells>
  <phoneticPr fontId="239" type="noConversion"/>
  <hyperlinks>
    <hyperlink ref="A1" location="'Anexos &gt;&gt;'!A1" display="Volver al índice anexos" xr:uid="{0C3F73AA-06C3-4610-A317-679B455F94D0}"/>
  </hyperlinks>
  <pageMargins left="0.7" right="0.7" top="0.75" bottom="0.75" header="0.3" footer="0.3"/>
  <headerFooter>
    <oddFooter>&amp;C_x000D_&amp;1#&amp;"Calibri"&amp;8&amp;K0000FF Datos elaborados por BCP para uso Interno</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BD1D-E6DD-4310-8DEA-AAD8E9E229CE}">
  <sheetPr>
    <tabColor rgb="FF2AD2C9"/>
  </sheetPr>
  <dimension ref="A1:AB72"/>
  <sheetViews>
    <sheetView showGridLines="0" topLeftCell="Q4" zoomScale="90" zoomScaleNormal="90" workbookViewId="0">
      <selection activeCell="A2" sqref="A1:XFD1048576"/>
    </sheetView>
  </sheetViews>
  <sheetFormatPr baseColWidth="10" defaultColWidth="10.77734375" defaultRowHeight="13.8"/>
  <cols>
    <col min="1" max="1" width="10.77734375" style="40"/>
    <col min="2" max="2" width="6.5546875" style="40" customWidth="1"/>
    <col min="3" max="3" width="68.77734375" style="40" customWidth="1"/>
    <col min="4" max="6" width="14.5546875" style="40" customWidth="1"/>
    <col min="7" max="8" width="10.77734375" style="40" customWidth="1"/>
    <col min="9" max="9" width="2.5546875" style="40" customWidth="1"/>
    <col min="10" max="10" width="10.44140625" style="40" customWidth="1"/>
    <col min="11" max="11" width="76.21875" style="40" customWidth="1"/>
    <col min="12" max="14" width="11.77734375" style="40" customWidth="1"/>
    <col min="15" max="16" width="8.5546875" style="40" customWidth="1"/>
    <col min="17" max="18" width="14.5546875" style="95" customWidth="1"/>
    <col min="19" max="19" width="2.44140625" style="40" customWidth="1"/>
    <col min="20" max="20" width="53.21875" style="40" customWidth="1"/>
    <col min="21" max="23" width="9.77734375" style="40" customWidth="1"/>
    <col min="24" max="25" width="10.77734375" style="40"/>
    <col min="26" max="26" width="1.44140625" style="40" customWidth="1"/>
    <col min="27" max="16384" width="10.77734375" style="40"/>
  </cols>
  <sheetData>
    <row r="1" spans="1:25" ht="14.4">
      <c r="A1" s="129" t="s">
        <v>831</v>
      </c>
    </row>
    <row r="2" spans="1:25" ht="41.4" customHeight="1">
      <c r="A2" s="46"/>
      <c r="B2" s="2074" t="s">
        <v>468</v>
      </c>
      <c r="C2" s="2008"/>
      <c r="D2" s="2008"/>
      <c r="E2" s="2008"/>
      <c r="F2" s="2008"/>
      <c r="G2" s="2008"/>
      <c r="H2" s="2008"/>
      <c r="J2" s="1182"/>
      <c r="K2" s="2074" t="s">
        <v>469</v>
      </c>
      <c r="L2" s="2074"/>
      <c r="M2" s="2074"/>
      <c r="N2" s="2074"/>
      <c r="O2" s="2074"/>
      <c r="P2" s="2074"/>
      <c r="Q2" s="1178"/>
      <c r="R2" s="1178"/>
      <c r="S2" s="46"/>
      <c r="T2" s="2075" t="s">
        <v>470</v>
      </c>
      <c r="U2" s="2076"/>
      <c r="V2" s="2076"/>
      <c r="W2" s="2076"/>
    </row>
    <row r="3" spans="1:25" ht="14.4">
      <c r="A3" s="46"/>
      <c r="B3" s="2008"/>
      <c r="C3" s="2008"/>
      <c r="D3" s="2008"/>
      <c r="E3" s="2008"/>
      <c r="F3" s="2008"/>
      <c r="G3" s="2008"/>
      <c r="H3" s="2008"/>
      <c r="I3" s="1182"/>
      <c r="J3" s="1182"/>
      <c r="K3" s="2074"/>
      <c r="L3" s="2074"/>
      <c r="M3" s="2074"/>
      <c r="N3" s="2074"/>
      <c r="O3" s="2074"/>
      <c r="P3" s="2074"/>
      <c r="Q3" s="1178"/>
      <c r="R3" s="1178"/>
      <c r="S3" s="46"/>
      <c r="T3" s="2076"/>
      <c r="U3" s="2076"/>
      <c r="V3" s="2076"/>
      <c r="W3" s="2076"/>
    </row>
    <row r="4" spans="1:25" ht="14.4">
      <c r="A4" s="46"/>
      <c r="B4" s="2008"/>
      <c r="C4" s="2008"/>
      <c r="D4" s="2008"/>
      <c r="E4" s="2008"/>
      <c r="F4" s="2008"/>
      <c r="G4" s="2008"/>
      <c r="H4" s="2008"/>
      <c r="I4" s="1182"/>
      <c r="J4" s="1182"/>
      <c r="K4" s="2074"/>
      <c r="L4" s="2074"/>
      <c r="M4" s="2074"/>
      <c r="N4" s="2074"/>
      <c r="O4" s="2074"/>
      <c r="P4" s="2074"/>
      <c r="Q4" s="1178"/>
      <c r="R4" s="1178"/>
      <c r="S4" s="46"/>
      <c r="T4" s="2076"/>
      <c r="U4" s="2076"/>
      <c r="V4" s="2076"/>
      <c r="W4" s="2076"/>
    </row>
    <row r="5" spans="1:25" ht="15" thickBot="1">
      <c r="A5" s="46"/>
      <c r="B5" s="422"/>
      <c r="C5" s="422"/>
      <c r="D5" s="422"/>
      <c r="E5" s="191"/>
      <c r="F5" s="191"/>
      <c r="G5" s="191"/>
      <c r="H5" s="191"/>
      <c r="I5" s="2077"/>
      <c r="J5" s="2077"/>
      <c r="K5" s="2077"/>
      <c r="L5" s="191"/>
      <c r="M5" s="191"/>
      <c r="N5" s="191"/>
      <c r="O5" s="191"/>
      <c r="P5" s="191"/>
      <c r="Q5" s="106"/>
      <c r="R5" s="106"/>
      <c r="S5" s="46"/>
      <c r="T5" s="127"/>
      <c r="U5" s="127"/>
      <c r="V5" s="127"/>
      <c r="W5" s="127"/>
    </row>
    <row r="6" spans="1:25" ht="14.4">
      <c r="A6" s="46"/>
      <c r="B6"/>
      <c r="C6" s="924"/>
      <c r="D6" s="2078" t="s">
        <v>452</v>
      </c>
      <c r="E6" s="2079"/>
      <c r="F6" s="2080"/>
      <c r="G6" s="2071" t="s">
        <v>42</v>
      </c>
      <c r="H6" s="2072"/>
      <c r="I6"/>
      <c r="J6"/>
      <c r="K6" s="546"/>
      <c r="L6" s="2078" t="s">
        <v>41</v>
      </c>
      <c r="M6" s="2079"/>
      <c r="N6" s="2080"/>
      <c r="O6" s="2071" t="s">
        <v>42</v>
      </c>
      <c r="P6" s="2072" t="s">
        <v>45</v>
      </c>
      <c r="Q6" s="1179"/>
      <c r="R6" s="1179"/>
      <c r="S6" s="46"/>
      <c r="T6" s="546"/>
      <c r="U6" s="2078" t="s">
        <v>41</v>
      </c>
      <c r="V6" s="2079"/>
      <c r="W6" s="2080"/>
      <c r="X6" s="2071" t="s">
        <v>554</v>
      </c>
      <c r="Y6" s="2072" t="s">
        <v>45</v>
      </c>
    </row>
    <row r="7" spans="1:25" ht="15" thickBot="1">
      <c r="A7" s="46"/>
      <c r="B7"/>
      <c r="C7" s="925"/>
      <c r="D7" s="850" t="s">
        <v>837</v>
      </c>
      <c r="E7" s="851" t="s">
        <v>808</v>
      </c>
      <c r="F7" s="852" t="s">
        <v>838</v>
      </c>
      <c r="G7" s="423" t="s">
        <v>44</v>
      </c>
      <c r="H7" s="424" t="s">
        <v>45</v>
      </c>
      <c r="I7"/>
      <c r="J7"/>
      <c r="K7" s="942"/>
      <c r="L7" s="1765" t="s">
        <v>834</v>
      </c>
      <c r="M7" s="1766" t="s">
        <v>806</v>
      </c>
      <c r="N7" s="1767" t="s">
        <v>835</v>
      </c>
      <c r="O7" s="423" t="s">
        <v>44</v>
      </c>
      <c r="P7" s="424" t="s">
        <v>45</v>
      </c>
      <c r="Q7" s="1180"/>
      <c r="R7" s="1180"/>
      <c r="S7" s="46"/>
      <c r="T7" s="425"/>
      <c r="U7" s="1765" t="s">
        <v>834</v>
      </c>
      <c r="V7" s="1766" t="s">
        <v>806</v>
      </c>
      <c r="W7" s="1767" t="s">
        <v>835</v>
      </c>
      <c r="X7" s="1081" t="s">
        <v>44</v>
      </c>
      <c r="Y7" s="1071" t="s">
        <v>45</v>
      </c>
    </row>
    <row r="8" spans="1:25" ht="15.45" customHeight="1">
      <c r="A8" s="46"/>
      <c r="B8"/>
      <c r="C8" s="926" t="s">
        <v>389</v>
      </c>
      <c r="D8" s="687"/>
      <c r="E8" s="688"/>
      <c r="F8" s="689"/>
      <c r="G8" s="687"/>
      <c r="H8" s="689"/>
      <c r="I8"/>
      <c r="J8"/>
      <c r="K8" s="690" t="s">
        <v>62</v>
      </c>
      <c r="L8" s="511"/>
      <c r="M8" s="691"/>
      <c r="N8" s="691"/>
      <c r="O8" s="511"/>
      <c r="P8" s="512"/>
      <c r="Q8" s="538"/>
      <c r="R8" s="538"/>
      <c r="S8" s="46"/>
      <c r="T8" s="690" t="s">
        <v>73</v>
      </c>
      <c r="U8" s="692"/>
      <c r="V8" s="693"/>
      <c r="W8" s="694"/>
      <c r="X8" s="449"/>
      <c r="Y8" s="450"/>
    </row>
    <row r="9" spans="1:25" ht="15.45" customHeight="1">
      <c r="A9" s="46"/>
      <c r="B9"/>
      <c r="C9" s="927" t="s">
        <v>453</v>
      </c>
      <c r="D9" s="286"/>
      <c r="E9" s="426"/>
      <c r="F9" s="288"/>
      <c r="G9" s="427"/>
      <c r="H9" s="428"/>
      <c r="I9"/>
      <c r="J9"/>
      <c r="K9" s="943" t="s">
        <v>170</v>
      </c>
      <c r="L9" s="286">
        <v>4260384</v>
      </c>
      <c r="M9" s="426">
        <v>4486502</v>
      </c>
      <c r="N9" s="426">
        <v>4494642</v>
      </c>
      <c r="O9" s="427">
        <v>1.8143310757467621E-3</v>
      </c>
      <c r="P9" s="428">
        <v>5.4985184434079182E-2</v>
      </c>
      <c r="Q9" s="1176"/>
      <c r="R9" s="1176"/>
      <c r="S9" s="430"/>
      <c r="T9" s="429" t="s">
        <v>615</v>
      </c>
      <c r="U9" s="1146">
        <v>2.9959180448014246E-2</v>
      </c>
      <c r="V9" s="1147">
        <v>2.8936616564313126E-2</v>
      </c>
      <c r="W9" s="1148">
        <v>3.4816376028928855E-2</v>
      </c>
      <c r="X9" s="1073" t="s">
        <v>976</v>
      </c>
      <c r="Y9" s="1074" t="s">
        <v>1030</v>
      </c>
    </row>
    <row r="10" spans="1:25" ht="15.45" customHeight="1">
      <c r="A10" s="46"/>
      <c r="B10"/>
      <c r="C10" s="447" t="s">
        <v>390</v>
      </c>
      <c r="D10" s="431">
        <v>5330664</v>
      </c>
      <c r="E10" s="432">
        <v>5215104</v>
      </c>
      <c r="F10" s="433">
        <v>5716550</v>
      </c>
      <c r="G10" s="427">
        <v>9.6152636649240356E-2</v>
      </c>
      <c r="H10" s="428">
        <v>7.2389856122989552E-2</v>
      </c>
      <c r="I10"/>
      <c r="J10"/>
      <c r="K10" s="156" t="s">
        <v>613</v>
      </c>
      <c r="L10" s="286">
        <v>-975337</v>
      </c>
      <c r="M10" s="426">
        <v>-937173</v>
      </c>
      <c r="N10" s="426">
        <v>-865903</v>
      </c>
      <c r="O10" s="427">
        <v>-7.604785882649201E-2</v>
      </c>
      <c r="P10" s="428">
        <v>-0.11220121865570568</v>
      </c>
      <c r="Q10" s="1176"/>
      <c r="R10" s="1176"/>
      <c r="S10" s="430"/>
      <c r="T10" s="1837" t="s">
        <v>840</v>
      </c>
      <c r="U10" s="1146">
        <v>0.2580817690388631</v>
      </c>
      <c r="V10" s="1147">
        <v>0.22638832149983479</v>
      </c>
      <c r="W10" s="1148">
        <v>0.29694288548938796</v>
      </c>
      <c r="X10" s="1073" t="s">
        <v>962</v>
      </c>
      <c r="Y10" s="1074" t="s">
        <v>1031</v>
      </c>
    </row>
    <row r="11" spans="1:25" ht="15.45" customHeight="1">
      <c r="A11" s="46"/>
      <c r="B11"/>
      <c r="C11" s="447" t="s">
        <v>391</v>
      </c>
      <c r="D11" s="431">
        <v>35977823</v>
      </c>
      <c r="E11" s="432">
        <v>39683584</v>
      </c>
      <c r="F11" s="433">
        <v>40573684</v>
      </c>
      <c r="G11" s="427">
        <v>2.242992971602565E-2</v>
      </c>
      <c r="H11" s="428">
        <v>0.12774149786661634</v>
      </c>
      <c r="I11"/>
      <c r="J11"/>
      <c r="K11" s="944" t="s">
        <v>62</v>
      </c>
      <c r="L11" s="289">
        <v>3285047</v>
      </c>
      <c r="M11" s="748">
        <v>3549329</v>
      </c>
      <c r="N11" s="748">
        <v>3628739</v>
      </c>
      <c r="O11" s="442">
        <v>2.2373242942539281E-2</v>
      </c>
      <c r="P11" s="443">
        <v>0.10462316064275488</v>
      </c>
      <c r="Q11" s="1177"/>
      <c r="R11" s="1177"/>
      <c r="S11" s="430"/>
      <c r="T11" s="1837" t="s">
        <v>841</v>
      </c>
      <c r="U11" s="1068">
        <v>6.4846086512849607E-2</v>
      </c>
      <c r="V11" s="1069">
        <v>6.9002917852921689E-2</v>
      </c>
      <c r="W11" s="1070">
        <v>6.7673721666818648E-2</v>
      </c>
      <c r="X11" s="1077" t="s">
        <v>1002</v>
      </c>
      <c r="Y11" s="1078" t="s">
        <v>1032</v>
      </c>
    </row>
    <row r="12" spans="1:25" ht="15.45" customHeight="1">
      <c r="A12" s="46"/>
      <c r="B12"/>
      <c r="C12" s="927" t="s">
        <v>392</v>
      </c>
      <c r="D12" s="434">
        <v>41308487</v>
      </c>
      <c r="E12" s="435">
        <v>44898688</v>
      </c>
      <c r="F12" s="436">
        <v>46290234</v>
      </c>
      <c r="G12" s="442">
        <v>3.0993021444190083E-2</v>
      </c>
      <c r="H12" s="443">
        <v>0.12059863146282748</v>
      </c>
      <c r="I12"/>
      <c r="J12"/>
      <c r="K12" s="44"/>
      <c r="L12" s="286"/>
      <c r="M12" s="426"/>
      <c r="N12" s="426"/>
      <c r="O12" s="427"/>
      <c r="P12" s="428"/>
      <c r="Q12" s="1176"/>
      <c r="R12" s="1176"/>
      <c r="S12" s="430"/>
      <c r="T12" s="1837" t="s">
        <v>842</v>
      </c>
      <c r="U12" s="1068">
        <v>5.4188483641803911E-2</v>
      </c>
      <c r="V12" s="1069">
        <v>5.7496440440096955E-2</v>
      </c>
      <c r="W12" s="1070">
        <v>5.9971920600321138E-2</v>
      </c>
      <c r="X12" s="1077" t="s">
        <v>1033</v>
      </c>
      <c r="Y12" s="1078" t="s">
        <v>1034</v>
      </c>
    </row>
    <row r="13" spans="1:25" ht="13.2" customHeight="1">
      <c r="A13" s="46"/>
      <c r="B13"/>
      <c r="C13" s="927"/>
      <c r="D13" s="434"/>
      <c r="E13" s="435"/>
      <c r="F13" s="436"/>
      <c r="G13" s="442"/>
      <c r="H13" s="443"/>
      <c r="I13"/>
      <c r="J13"/>
      <c r="K13" s="44" t="s">
        <v>63</v>
      </c>
      <c r="L13" s="286">
        <v>-648883</v>
      </c>
      <c r="M13" s="426">
        <v>-714928</v>
      </c>
      <c r="N13" s="426">
        <v>-538747</v>
      </c>
      <c r="O13" s="427">
        <v>-0.24643180851778082</v>
      </c>
      <c r="P13" s="428">
        <v>-0.1697316773594007</v>
      </c>
      <c r="Q13" s="1176"/>
      <c r="R13" s="1176"/>
      <c r="S13" s="430"/>
      <c r="T13" s="1837" t="s">
        <v>843</v>
      </c>
      <c r="U13" s="1068">
        <v>2.202463287596269E-2</v>
      </c>
      <c r="V13" s="1069">
        <v>2.0848185297221895E-2</v>
      </c>
      <c r="W13" s="1070">
        <v>1.8475081906038915E-2</v>
      </c>
      <c r="X13" s="1073" t="s">
        <v>1017</v>
      </c>
      <c r="Y13" s="1074" t="s">
        <v>936</v>
      </c>
    </row>
    <row r="14" spans="1:25" ht="15.45" customHeight="1">
      <c r="A14" s="46"/>
      <c r="B14"/>
      <c r="C14" s="927" t="s">
        <v>162</v>
      </c>
      <c r="D14" s="434">
        <v>776081</v>
      </c>
      <c r="E14" s="435">
        <v>852396</v>
      </c>
      <c r="F14" s="436">
        <v>877929</v>
      </c>
      <c r="G14" s="442">
        <v>2.9954387397406839E-2</v>
      </c>
      <c r="H14" s="443">
        <v>0.13123372431485889</v>
      </c>
      <c r="I14"/>
      <c r="J14"/>
      <c r="K14" s="44" t="s">
        <v>225</v>
      </c>
      <c r="L14" s="286">
        <v>108978</v>
      </c>
      <c r="M14" s="426">
        <v>123065</v>
      </c>
      <c r="N14" s="426">
        <v>125768</v>
      </c>
      <c r="O14" s="427">
        <v>2.1964002762767644E-2</v>
      </c>
      <c r="P14" s="428">
        <v>0.15406779349960542</v>
      </c>
      <c r="Q14" s="1176"/>
      <c r="R14" s="1176"/>
      <c r="S14" s="430"/>
      <c r="T14" s="504"/>
      <c r="U14" s="1068"/>
      <c r="V14" s="1069"/>
      <c r="W14" s="1070"/>
      <c r="X14" s="1077"/>
      <c r="Y14" s="1078"/>
    </row>
    <row r="15" spans="1:25" ht="13.2" customHeight="1">
      <c r="A15" s="46"/>
      <c r="B15"/>
      <c r="C15" s="927"/>
      <c r="D15" s="434"/>
      <c r="E15" s="435"/>
      <c r="F15" s="436"/>
      <c r="G15" s="442"/>
      <c r="H15" s="443"/>
      <c r="I15"/>
      <c r="J15"/>
      <c r="K15" s="944" t="s">
        <v>394</v>
      </c>
      <c r="L15" s="289">
        <v>-539905</v>
      </c>
      <c r="M15" s="748">
        <v>-591863</v>
      </c>
      <c r="N15" s="748">
        <v>-412979</v>
      </c>
      <c r="O15" s="442">
        <v>-0.30223886270978251</v>
      </c>
      <c r="P15" s="443">
        <v>-0.23508950648725238</v>
      </c>
      <c r="Q15" s="1177"/>
      <c r="R15" s="1177"/>
      <c r="S15" s="430"/>
      <c r="T15" s="1838" t="s">
        <v>494</v>
      </c>
      <c r="U15" s="1068"/>
      <c r="V15" s="1069"/>
      <c r="W15" s="1070"/>
      <c r="X15" s="1077"/>
      <c r="Y15" s="1078"/>
    </row>
    <row r="16" spans="1:25" ht="15.45" customHeight="1">
      <c r="A16" s="46"/>
      <c r="B16"/>
      <c r="C16" s="927" t="s">
        <v>395</v>
      </c>
      <c r="D16" s="434">
        <v>537503</v>
      </c>
      <c r="E16" s="435">
        <v>641157</v>
      </c>
      <c r="F16" s="436">
        <v>551864</v>
      </c>
      <c r="G16" s="442">
        <v>-0.13926854109055972</v>
      </c>
      <c r="H16" s="443">
        <v>2.6717990411216308E-2</v>
      </c>
      <c r="I16"/>
      <c r="J16"/>
      <c r="K16" s="44"/>
      <c r="L16" s="289"/>
      <c r="M16" s="748"/>
      <c r="N16" s="748"/>
      <c r="O16" s="442"/>
      <c r="P16" s="443"/>
      <c r="Q16" s="1177"/>
      <c r="R16" s="1177"/>
      <c r="S16" s="430"/>
      <c r="T16" s="1837" t="s">
        <v>495</v>
      </c>
      <c r="U16" s="1146">
        <v>3.727416278854475E-2</v>
      </c>
      <c r="V16" s="1147">
        <v>3.2415492189587454E-2</v>
      </c>
      <c r="W16" s="1148">
        <v>2.9418887709190832E-2</v>
      </c>
      <c r="X16" s="1073" t="s">
        <v>978</v>
      </c>
      <c r="Y16" s="1074" t="s">
        <v>1035</v>
      </c>
    </row>
    <row r="17" spans="1:28" ht="27.6">
      <c r="A17" s="46"/>
      <c r="B17"/>
      <c r="C17" s="927" t="s">
        <v>165</v>
      </c>
      <c r="D17" s="434">
        <v>24940660</v>
      </c>
      <c r="E17" s="435">
        <v>22839625</v>
      </c>
      <c r="F17" s="436">
        <v>27197340</v>
      </c>
      <c r="G17" s="442">
        <v>0.19079625869514058</v>
      </c>
      <c r="H17" s="443">
        <v>9.0481967999243004E-2</v>
      </c>
      <c r="I17"/>
      <c r="J17"/>
      <c r="K17" s="945" t="s">
        <v>64</v>
      </c>
      <c r="L17" s="289">
        <v>2745142</v>
      </c>
      <c r="M17" s="748">
        <v>2957466</v>
      </c>
      <c r="N17" s="748">
        <v>3215760</v>
      </c>
      <c r="O17" s="442">
        <v>8.7336253400715338E-2</v>
      </c>
      <c r="P17" s="443">
        <v>0.17143666884991743</v>
      </c>
      <c r="Q17" s="1177"/>
      <c r="R17" s="1177"/>
      <c r="S17" s="430"/>
      <c r="T17" s="1839" t="s">
        <v>496</v>
      </c>
      <c r="U17" s="1146">
        <v>5.1815076654187407E-2</v>
      </c>
      <c r="V17" s="1147">
        <v>4.5785756356567717E-2</v>
      </c>
      <c r="W17" s="1148">
        <v>4.2759148355359967E-2</v>
      </c>
      <c r="X17" s="1073" t="s">
        <v>978</v>
      </c>
      <c r="Y17" s="1074" t="s">
        <v>1036</v>
      </c>
    </row>
    <row r="18" spans="1:28" ht="15.45" customHeight="1">
      <c r="A18" s="46"/>
      <c r="B18"/>
      <c r="C18" s="927" t="s">
        <v>166</v>
      </c>
      <c r="D18" s="434">
        <v>8134166</v>
      </c>
      <c r="E18" s="435">
        <v>8227850</v>
      </c>
      <c r="F18" s="436">
        <v>8090030</v>
      </c>
      <c r="G18" s="442">
        <v>-1.6750426903747638E-2</v>
      </c>
      <c r="H18" s="443">
        <v>-5.4260018789879629E-3</v>
      </c>
      <c r="I18"/>
      <c r="J18"/>
      <c r="K18" s="44"/>
      <c r="L18" s="286"/>
      <c r="M18" s="426"/>
      <c r="N18" s="426"/>
      <c r="O18" s="427"/>
      <c r="P18" s="428"/>
      <c r="Q18" s="1176"/>
      <c r="R18" s="1176"/>
      <c r="S18" s="430"/>
      <c r="T18" s="1837" t="s">
        <v>497</v>
      </c>
      <c r="U18" s="1146">
        <v>1.4944605177720123</v>
      </c>
      <c r="V18" s="1147">
        <v>1.6080688955701419</v>
      </c>
      <c r="W18" s="1148">
        <v>1.6725567864874318</v>
      </c>
      <c r="X18" s="1073" t="s">
        <v>1037</v>
      </c>
      <c r="Y18" s="1074" t="s">
        <v>1038</v>
      </c>
    </row>
    <row r="19" spans="1:28" ht="13.2" customHeight="1">
      <c r="A19" s="46"/>
      <c r="B19"/>
      <c r="C19" s="927"/>
      <c r="D19" s="434"/>
      <c r="E19" s="435"/>
      <c r="F19" s="436"/>
      <c r="G19" s="442"/>
      <c r="H19" s="443"/>
      <c r="I19"/>
      <c r="J19"/>
      <c r="K19" s="944" t="s">
        <v>65</v>
      </c>
      <c r="L19" s="286"/>
      <c r="M19" s="426"/>
      <c r="N19" s="426"/>
      <c r="O19" s="427"/>
      <c r="P19" s="428"/>
      <c r="Q19" s="1176"/>
      <c r="R19" s="1176"/>
      <c r="S19" s="430"/>
      <c r="T19" s="1837" t="s">
        <v>498</v>
      </c>
      <c r="U19" s="1146">
        <v>1.0750686521658386</v>
      </c>
      <c r="V19" s="1147">
        <v>1.1384838620711182</v>
      </c>
      <c r="W19" s="1148">
        <v>1.1507422898134236</v>
      </c>
      <c r="X19" s="1073" t="s">
        <v>1039</v>
      </c>
      <c r="Y19" s="1074" t="s">
        <v>957</v>
      </c>
    </row>
    <row r="20" spans="1:28" ht="15.45" customHeight="1">
      <c r="A20" s="46"/>
      <c r="B20"/>
      <c r="C20" s="927" t="s">
        <v>31</v>
      </c>
      <c r="D20" s="434">
        <v>131470639</v>
      </c>
      <c r="E20" s="435">
        <v>138303962</v>
      </c>
      <c r="F20" s="436">
        <v>141129333</v>
      </c>
      <c r="G20" s="442">
        <v>2.0428706156660936E-2</v>
      </c>
      <c r="H20" s="443">
        <v>7.3466547918733402E-2</v>
      </c>
      <c r="I20"/>
      <c r="J20"/>
      <c r="K20" s="156" t="s">
        <v>471</v>
      </c>
      <c r="L20" s="286">
        <v>860089</v>
      </c>
      <c r="M20" s="426">
        <v>956996</v>
      </c>
      <c r="N20" s="426">
        <v>996706</v>
      </c>
      <c r="O20" s="427">
        <v>4.1494426308991889E-2</v>
      </c>
      <c r="P20" s="428">
        <v>0.15884053859542444</v>
      </c>
      <c r="Q20" s="1176"/>
      <c r="R20" s="1176"/>
      <c r="S20" s="430"/>
      <c r="T20" s="1837" t="s">
        <v>844</v>
      </c>
      <c r="U20" s="1146">
        <v>1.6390283093152859E-2</v>
      </c>
      <c r="V20" s="1147">
        <v>1.7298812030577853E-2</v>
      </c>
      <c r="W20" s="1148">
        <v>1.1823329811822086E-2</v>
      </c>
      <c r="X20" s="1073" t="s">
        <v>1040</v>
      </c>
      <c r="Y20" s="1074" t="s">
        <v>1041</v>
      </c>
    </row>
    <row r="21" spans="1:28" ht="15.45" customHeight="1">
      <c r="A21" s="46"/>
      <c r="B21"/>
      <c r="C21" s="447" t="s">
        <v>399</v>
      </c>
      <c r="D21" s="431">
        <v>126570181</v>
      </c>
      <c r="E21" s="432">
        <v>133820771</v>
      </c>
      <c r="F21" s="433">
        <v>136977465</v>
      </c>
      <c r="G21" s="427">
        <v>2.3588968860446934E-2</v>
      </c>
      <c r="H21" s="428">
        <v>8.2225401889881158E-2</v>
      </c>
      <c r="I21"/>
      <c r="J21"/>
      <c r="K21" s="156" t="s">
        <v>472</v>
      </c>
      <c r="L21" s="286">
        <v>305799</v>
      </c>
      <c r="M21" s="426">
        <v>374685</v>
      </c>
      <c r="N21" s="426">
        <v>389372</v>
      </c>
      <c r="O21" s="427">
        <v>3.91982598716255E-2</v>
      </c>
      <c r="P21" s="428">
        <v>0.27329389566349138</v>
      </c>
      <c r="Q21" s="1176"/>
      <c r="R21" s="1176"/>
      <c r="S21" s="430"/>
      <c r="T21" s="1837"/>
      <c r="U21" s="1146"/>
      <c r="V21" s="1147"/>
      <c r="W21" s="1148"/>
      <c r="X21" s="1077"/>
      <c r="Y21" s="1078"/>
    </row>
    <row r="22" spans="1:28" ht="15.45" customHeight="1">
      <c r="A22" s="46"/>
      <c r="B22"/>
      <c r="C22" s="447" t="s">
        <v>401</v>
      </c>
      <c r="D22" s="431">
        <v>4900458</v>
      </c>
      <c r="E22" s="432">
        <v>4483191</v>
      </c>
      <c r="F22" s="433">
        <v>4151868</v>
      </c>
      <c r="G22" s="427">
        <v>-7.3903387118683994E-2</v>
      </c>
      <c r="H22" s="428">
        <v>-0.15275919107969091</v>
      </c>
      <c r="I22"/>
      <c r="J22"/>
      <c r="K22" s="156" t="s">
        <v>500</v>
      </c>
      <c r="L22" s="286">
        <v>11361</v>
      </c>
      <c r="M22" s="426">
        <v>21796</v>
      </c>
      <c r="N22" s="426">
        <v>70261</v>
      </c>
      <c r="O22" s="427" t="s">
        <v>892</v>
      </c>
      <c r="P22" s="428" t="s">
        <v>892</v>
      </c>
      <c r="Q22" s="1176"/>
      <c r="R22" s="1176"/>
      <c r="S22" s="430"/>
      <c r="T22" s="1840" t="s">
        <v>81</v>
      </c>
      <c r="U22" s="1146"/>
      <c r="V22" s="1147"/>
      <c r="W22" s="1148"/>
      <c r="X22" s="1077"/>
      <c r="Y22" s="1078"/>
    </row>
    <row r="23" spans="1:28" ht="15.45" customHeight="1">
      <c r="A23" s="46"/>
      <c r="B23"/>
      <c r="C23" s="447" t="s">
        <v>473</v>
      </c>
      <c r="D23" s="431">
        <v>-7323541</v>
      </c>
      <c r="E23" s="432">
        <v>-7209280</v>
      </c>
      <c r="F23" s="433">
        <v>-6944235</v>
      </c>
      <c r="G23" s="427">
        <v>-3.6764420302720938E-2</v>
      </c>
      <c r="H23" s="428">
        <v>-5.1792705195478524E-2</v>
      </c>
      <c r="I23"/>
      <c r="J23"/>
      <c r="K23" s="156" t="s">
        <v>404</v>
      </c>
      <c r="L23" s="286">
        <v>14635</v>
      </c>
      <c r="M23" s="426">
        <v>13149</v>
      </c>
      <c r="N23" s="426">
        <v>21280</v>
      </c>
      <c r="O23" s="427">
        <v>0.61837402083808657</v>
      </c>
      <c r="P23" s="428">
        <v>0.45404851383669287</v>
      </c>
      <c r="Q23" s="1176"/>
      <c r="R23" s="1176"/>
      <c r="S23" s="430"/>
      <c r="T23" s="1837" t="s">
        <v>845</v>
      </c>
      <c r="U23" s="1146">
        <v>0.39773179644963208</v>
      </c>
      <c r="V23" s="1147">
        <v>0.43691198687665272</v>
      </c>
      <c r="W23" s="1148">
        <v>0.40126406338857173</v>
      </c>
      <c r="X23" s="1073" t="s">
        <v>1042</v>
      </c>
      <c r="Y23" s="1074" t="s">
        <v>1043</v>
      </c>
    </row>
    <row r="24" spans="1:28" ht="15.45" customHeight="1" thickBot="1">
      <c r="A24" s="46"/>
      <c r="B24"/>
      <c r="C24" s="927" t="s">
        <v>405</v>
      </c>
      <c r="D24" s="434">
        <v>124147098</v>
      </c>
      <c r="E24" s="435">
        <v>131094682</v>
      </c>
      <c r="F24" s="436">
        <v>134185098</v>
      </c>
      <c r="G24" s="442">
        <v>2.3573923463958667E-2</v>
      </c>
      <c r="H24" s="443">
        <v>8.085569587780457E-2</v>
      </c>
      <c r="I24"/>
      <c r="J24"/>
      <c r="K24" s="156" t="s">
        <v>703</v>
      </c>
      <c r="L24" s="286">
        <v>784</v>
      </c>
      <c r="M24" s="426">
        <v>3372</v>
      </c>
      <c r="N24" s="426">
        <v>12384</v>
      </c>
      <c r="O24" s="427" t="s">
        <v>892</v>
      </c>
      <c r="P24" s="428" t="s">
        <v>892</v>
      </c>
      <c r="Q24" s="1176"/>
      <c r="R24" s="1176"/>
      <c r="S24" s="430"/>
      <c r="T24" s="1841" t="s">
        <v>846</v>
      </c>
      <c r="U24" s="1149">
        <v>3.3733281589461282E-2</v>
      </c>
      <c r="V24" s="1150">
        <v>3.9850481094728989E-2</v>
      </c>
      <c r="W24" s="1151">
        <v>3.6082633006798197E-2</v>
      </c>
      <c r="X24" s="1079" t="s">
        <v>909</v>
      </c>
      <c r="Y24" s="1080" t="s">
        <v>977</v>
      </c>
    </row>
    <row r="25" spans="1:28" ht="13.2" customHeight="1">
      <c r="A25" s="46"/>
      <c r="B25"/>
      <c r="C25" s="928"/>
      <c r="D25" s="434"/>
      <c r="E25" s="435"/>
      <c r="F25" s="436"/>
      <c r="G25" s="427"/>
      <c r="H25" s="428"/>
      <c r="I25"/>
      <c r="J25"/>
      <c r="K25" s="156" t="s">
        <v>474</v>
      </c>
      <c r="L25" s="286">
        <v>23975</v>
      </c>
      <c r="M25" s="426">
        <v>58303</v>
      </c>
      <c r="N25" s="426">
        <v>19439</v>
      </c>
      <c r="O25" s="427">
        <v>-0.66658662504502342</v>
      </c>
      <c r="P25" s="428">
        <v>-0.1891970802919708</v>
      </c>
      <c r="Q25" s="1176"/>
      <c r="R25" s="1176"/>
      <c r="S25" s="430"/>
      <c r="T25"/>
      <c r="U25" s="271"/>
      <c r="V25" s="271"/>
      <c r="W25" s="271"/>
    </row>
    <row r="26" spans="1:28" ht="15.45" customHeight="1">
      <c r="A26" s="46"/>
      <c r="B26"/>
      <c r="C26" s="927" t="s">
        <v>610</v>
      </c>
      <c r="D26" s="434">
        <v>1643626</v>
      </c>
      <c r="E26" s="435">
        <v>1567598</v>
      </c>
      <c r="F26" s="436">
        <v>1516211</v>
      </c>
      <c r="G26" s="442">
        <v>-3.2780725670739565E-2</v>
      </c>
      <c r="H26" s="443">
        <v>-7.7520676844975683E-2</v>
      </c>
      <c r="I26"/>
      <c r="J26"/>
      <c r="K26" s="123" t="s">
        <v>475</v>
      </c>
      <c r="L26" s="289">
        <v>1216643</v>
      </c>
      <c r="M26" s="748">
        <v>1428301</v>
      </c>
      <c r="N26" s="748">
        <v>1509442</v>
      </c>
      <c r="O26" s="442">
        <v>5.6809454029647814E-2</v>
      </c>
      <c r="P26" s="443">
        <v>0.24066139368738407</v>
      </c>
      <c r="Q26" s="1177"/>
      <c r="R26" s="1177"/>
      <c r="S26" s="430"/>
      <c r="T26" s="1493" t="s">
        <v>476</v>
      </c>
      <c r="U26" s="271"/>
      <c r="V26" s="271"/>
      <c r="W26" s="271"/>
    </row>
    <row r="27" spans="1:28" ht="15.45" customHeight="1">
      <c r="A27" s="46"/>
      <c r="B27"/>
      <c r="C27" s="927" t="s">
        <v>410</v>
      </c>
      <c r="D27" s="434">
        <v>639749</v>
      </c>
      <c r="E27" s="435">
        <v>346540</v>
      </c>
      <c r="F27" s="436">
        <v>608592</v>
      </c>
      <c r="G27" s="442">
        <v>0.75619553298320541</v>
      </c>
      <c r="H27" s="443">
        <v>-4.8701912781418964E-2</v>
      </c>
      <c r="I27"/>
      <c r="J27"/>
      <c r="K27" s="123"/>
      <c r="L27" s="286"/>
      <c r="M27" s="426"/>
      <c r="N27" s="426"/>
      <c r="O27" s="427"/>
      <c r="P27" s="428"/>
      <c r="Q27" s="1176"/>
      <c r="R27" s="1176"/>
      <c r="S27" s="430"/>
      <c r="T27" s="1493" t="s">
        <v>477</v>
      </c>
      <c r="U27" s="1082"/>
      <c r="V27" s="1082"/>
      <c r="W27" s="1082"/>
      <c r="Y27" s="439"/>
      <c r="Z27" s="439"/>
      <c r="AA27" s="439"/>
      <c r="AB27" s="439"/>
    </row>
    <row r="28" spans="1:28" ht="15.45" customHeight="1">
      <c r="A28" s="46"/>
      <c r="B28"/>
      <c r="C28" s="927" t="s">
        <v>478</v>
      </c>
      <c r="D28" s="434">
        <v>24738</v>
      </c>
      <c r="E28" s="435">
        <v>30556</v>
      </c>
      <c r="F28" s="436">
        <v>33218</v>
      </c>
      <c r="G28" s="442">
        <v>8.7118732818431729E-2</v>
      </c>
      <c r="H28" s="443">
        <v>0.3427924650335516</v>
      </c>
      <c r="I28"/>
      <c r="J28"/>
      <c r="K28" s="944" t="s">
        <v>67</v>
      </c>
      <c r="L28" s="286"/>
      <c r="M28" s="426"/>
      <c r="N28" s="426"/>
      <c r="O28" s="427"/>
      <c r="P28" s="428"/>
      <c r="Q28" s="1176"/>
      <c r="R28" s="1176"/>
      <c r="S28" s="430"/>
      <c r="T28" s="1493" t="s">
        <v>479</v>
      </c>
      <c r="U28" s="438"/>
      <c r="V28" s="438"/>
      <c r="W28" s="438"/>
    </row>
    <row r="29" spans="1:28" ht="15.45" customHeight="1">
      <c r="A29" s="46"/>
      <c r="B29"/>
      <c r="C29" s="927" t="s">
        <v>611</v>
      </c>
      <c r="D29" s="434">
        <v>8045520</v>
      </c>
      <c r="E29" s="435">
        <v>9423377</v>
      </c>
      <c r="F29" s="436">
        <v>9857231</v>
      </c>
      <c r="G29" s="442">
        <v>4.6040182834667445E-2</v>
      </c>
      <c r="H29" s="443">
        <v>0.22518258608517536</v>
      </c>
      <c r="I29"/>
      <c r="J29"/>
      <c r="K29" s="156" t="s">
        <v>263</v>
      </c>
      <c r="L29" s="286">
        <v>-979534</v>
      </c>
      <c r="M29" s="426">
        <v>-1016716</v>
      </c>
      <c r="N29" s="426">
        <v>-1050981</v>
      </c>
      <c r="O29" s="427">
        <v>3.3701643330094143E-2</v>
      </c>
      <c r="P29" s="428">
        <v>7.2939785653177935E-2</v>
      </c>
      <c r="Q29" s="1176"/>
      <c r="R29" s="1176"/>
      <c r="S29" s="430"/>
      <c r="T29" s="1493" t="s">
        <v>480</v>
      </c>
      <c r="U29" s="440"/>
      <c r="V29" s="440"/>
      <c r="W29" s="440"/>
    </row>
    <row r="30" spans="1:28" ht="13.2" customHeight="1">
      <c r="A30" s="46"/>
      <c r="B30"/>
      <c r="C30" s="928"/>
      <c r="D30" s="434"/>
      <c r="E30" s="435"/>
      <c r="F30" s="436"/>
      <c r="G30" s="427"/>
      <c r="H30" s="428"/>
      <c r="I30"/>
      <c r="J30"/>
      <c r="K30" s="156" t="s">
        <v>481</v>
      </c>
      <c r="L30" s="286">
        <v>-628741</v>
      </c>
      <c r="M30" s="426">
        <v>-936160</v>
      </c>
      <c r="N30" s="426">
        <v>-783220</v>
      </c>
      <c r="O30" s="427">
        <v>-0.16336950948555803</v>
      </c>
      <c r="P30" s="428">
        <v>0.24569576343836333</v>
      </c>
      <c r="Q30" s="1176"/>
      <c r="R30" s="1176"/>
      <c r="S30" s="430"/>
      <c r="T30" s="1493" t="s">
        <v>482</v>
      </c>
      <c r="U30" s="413"/>
      <c r="V30" s="413"/>
      <c r="W30" s="413"/>
    </row>
    <row r="31" spans="1:28" ht="15.45" customHeight="1">
      <c r="A31" s="46"/>
      <c r="B31"/>
      <c r="C31" s="929" t="s">
        <v>457</v>
      </c>
      <c r="D31" s="434">
        <v>210197628</v>
      </c>
      <c r="E31" s="435">
        <v>219922469</v>
      </c>
      <c r="F31" s="436">
        <v>229207747</v>
      </c>
      <c r="G31" s="442">
        <v>4.2220688237180531E-2</v>
      </c>
      <c r="H31" s="443">
        <v>9.0439265090089413E-2</v>
      </c>
      <c r="I31"/>
      <c r="J31"/>
      <c r="K31" s="156" t="s">
        <v>614</v>
      </c>
      <c r="L31" s="286">
        <v>-168136</v>
      </c>
      <c r="M31" s="426">
        <v>-186914</v>
      </c>
      <c r="N31" s="426">
        <v>-191573</v>
      </c>
      <c r="O31" s="427">
        <v>2.492590175160769E-2</v>
      </c>
      <c r="P31" s="428">
        <v>0.13939311033924917</v>
      </c>
      <c r="Q31" s="1176"/>
      <c r="R31" s="1176"/>
      <c r="S31" s="430"/>
      <c r="U31" s="413"/>
      <c r="V31" s="413"/>
      <c r="W31" s="413"/>
      <c r="X31" s="439"/>
    </row>
    <row r="32" spans="1:28" ht="13.2" customHeight="1">
      <c r="A32" s="46"/>
      <c r="B32"/>
      <c r="C32" s="928"/>
      <c r="D32" s="434"/>
      <c r="E32" s="435"/>
      <c r="F32" s="436"/>
      <c r="G32" s="427"/>
      <c r="H32" s="428"/>
      <c r="I32"/>
      <c r="J32"/>
      <c r="K32" s="156" t="s">
        <v>483</v>
      </c>
      <c r="L32" s="286">
        <v>-53526</v>
      </c>
      <c r="M32" s="426">
        <v>-71464</v>
      </c>
      <c r="N32" s="426">
        <v>-61203</v>
      </c>
      <c r="O32" s="427">
        <v>-0.14358278293966192</v>
      </c>
      <c r="P32" s="428">
        <v>0.1434256249299406</v>
      </c>
      <c r="Q32" s="1176"/>
      <c r="R32" s="1176"/>
      <c r="S32" s="430"/>
      <c r="U32" s="43"/>
      <c r="V32" s="43"/>
      <c r="W32" s="43"/>
      <c r="X32" s="247"/>
    </row>
    <row r="33" spans="1:24" ht="15.45" customHeight="1">
      <c r="A33" s="46"/>
      <c r="B33"/>
      <c r="C33" s="927" t="s">
        <v>458</v>
      </c>
      <c r="D33" s="434"/>
      <c r="E33" s="435"/>
      <c r="F33" s="436"/>
      <c r="G33" s="427"/>
      <c r="H33" s="428"/>
      <c r="I33"/>
      <c r="J33"/>
      <c r="K33" s="123" t="s">
        <v>67</v>
      </c>
      <c r="L33" s="289">
        <v>-1829937</v>
      </c>
      <c r="M33" s="748">
        <v>-2211254</v>
      </c>
      <c r="N33" s="748">
        <v>-2086977</v>
      </c>
      <c r="O33" s="442">
        <v>-5.6202046440616951E-2</v>
      </c>
      <c r="P33" s="443">
        <v>0.14046385203425035</v>
      </c>
      <c r="Q33" s="1177"/>
      <c r="R33" s="1177"/>
      <c r="S33" s="430"/>
      <c r="U33" s="43"/>
      <c r="V33" s="43"/>
      <c r="W33" s="43"/>
      <c r="X33" s="247"/>
    </row>
    <row r="34" spans="1:24" ht="15.45" customHeight="1">
      <c r="A34" s="46"/>
      <c r="B34"/>
      <c r="C34" s="930" t="s">
        <v>71</v>
      </c>
      <c r="D34" s="434"/>
      <c r="E34" s="435"/>
      <c r="F34" s="436"/>
      <c r="G34" s="427"/>
      <c r="H34" s="428"/>
      <c r="I34"/>
      <c r="J34"/>
      <c r="K34" s="123"/>
      <c r="L34" s="286"/>
      <c r="M34" s="426"/>
      <c r="N34" s="426"/>
      <c r="O34" s="427"/>
      <c r="P34" s="428"/>
      <c r="Q34" s="1177"/>
      <c r="R34" s="1177"/>
      <c r="S34" s="430"/>
      <c r="U34" s="43"/>
      <c r="V34" s="43"/>
      <c r="W34" s="43"/>
      <c r="X34" s="247"/>
    </row>
    <row r="35" spans="1:24" ht="15.45" customHeight="1">
      <c r="A35" s="46"/>
      <c r="B35"/>
      <c r="C35" s="447" t="s">
        <v>390</v>
      </c>
      <c r="D35" s="431">
        <v>46181912</v>
      </c>
      <c r="E35" s="432">
        <v>47989475</v>
      </c>
      <c r="F35" s="433">
        <v>53429872</v>
      </c>
      <c r="G35" s="427">
        <v>0.11336646212528893</v>
      </c>
      <c r="H35" s="428">
        <v>0.1569436969175291</v>
      </c>
      <c r="I35"/>
      <c r="J35"/>
      <c r="K35" s="944" t="s">
        <v>426</v>
      </c>
      <c r="L35" s="289">
        <v>2131848</v>
      </c>
      <c r="M35" s="748">
        <v>2174513</v>
      </c>
      <c r="N35" s="748">
        <v>2638225</v>
      </c>
      <c r="O35" s="442">
        <v>0.21324866763270672</v>
      </c>
      <c r="P35" s="443">
        <v>0.23752959873311794</v>
      </c>
      <c r="Q35" s="1177"/>
      <c r="R35" s="1177"/>
      <c r="S35" s="430"/>
      <c r="U35" s="43"/>
      <c r="V35" s="43"/>
      <c r="W35" s="43"/>
    </row>
    <row r="36" spans="1:24" ht="15.45" customHeight="1">
      <c r="A36" s="46"/>
      <c r="B36"/>
      <c r="C36" s="447" t="s">
        <v>391</v>
      </c>
      <c r="D36" s="431">
        <v>100410686</v>
      </c>
      <c r="E36" s="432">
        <v>109090077</v>
      </c>
      <c r="F36" s="433">
        <v>112129605</v>
      </c>
      <c r="G36" s="427">
        <v>2.7862552521619358E-2</v>
      </c>
      <c r="H36" s="428">
        <v>0.11670987886687678</v>
      </c>
      <c r="I36"/>
      <c r="J36"/>
      <c r="K36" s="944"/>
      <c r="L36" s="286"/>
      <c r="M36" s="426"/>
      <c r="N36" s="426"/>
      <c r="O36" s="427"/>
      <c r="P36" s="428"/>
      <c r="Q36" s="1176"/>
      <c r="R36" s="1176"/>
      <c r="S36" s="430"/>
      <c r="U36" s="43"/>
      <c r="V36" s="43"/>
      <c r="W36" s="43"/>
    </row>
    <row r="37" spans="1:24" ht="15.45" customHeight="1">
      <c r="A37" s="46"/>
      <c r="B37"/>
      <c r="C37" s="750" t="s">
        <v>425</v>
      </c>
      <c r="D37" s="434">
        <v>146592598</v>
      </c>
      <c r="E37" s="435">
        <v>157079552</v>
      </c>
      <c r="F37" s="436">
        <v>165559477</v>
      </c>
      <c r="G37" s="442">
        <v>5.3984906959755018E-2</v>
      </c>
      <c r="H37" s="443">
        <v>0.12938497072000865</v>
      </c>
      <c r="I37"/>
      <c r="J37"/>
      <c r="K37" s="946" t="s">
        <v>68</v>
      </c>
      <c r="L37" s="286">
        <v>-549462</v>
      </c>
      <c r="M37" s="426">
        <v>-613892</v>
      </c>
      <c r="N37" s="426">
        <v>-676089</v>
      </c>
      <c r="O37" s="427">
        <v>0.10131586663452204</v>
      </c>
      <c r="P37" s="428">
        <v>0.23045633728993087</v>
      </c>
      <c r="Q37" s="1176"/>
      <c r="R37" s="1176"/>
      <c r="S37" s="430"/>
      <c r="T37" s="46"/>
      <c r="U37" s="46"/>
      <c r="V37" s="46"/>
      <c r="W37" s="46"/>
    </row>
    <row r="38" spans="1:24" ht="13.2" customHeight="1">
      <c r="A38" s="46"/>
      <c r="B38"/>
      <c r="C38" s="931"/>
      <c r="D38" s="434"/>
      <c r="E38" s="435"/>
      <c r="F38" s="436"/>
      <c r="G38" s="442"/>
      <c r="H38" s="443"/>
      <c r="I38"/>
      <c r="J38"/>
      <c r="K38" s="946"/>
      <c r="L38" s="286"/>
      <c r="M38" s="426"/>
      <c r="N38" s="426"/>
      <c r="O38" s="427"/>
      <c r="P38" s="428"/>
      <c r="Q38" s="1176"/>
      <c r="R38" s="1176"/>
      <c r="S38" s="430"/>
      <c r="T38" s="46"/>
      <c r="U38" s="46"/>
      <c r="V38" s="46"/>
      <c r="W38" s="46"/>
    </row>
    <row r="39" spans="1:24" ht="15.45" customHeight="1">
      <c r="A39" s="46"/>
      <c r="B39"/>
      <c r="C39" s="932" t="s">
        <v>427</v>
      </c>
      <c r="D39" s="434">
        <v>7892912</v>
      </c>
      <c r="E39" s="435">
        <v>6013486</v>
      </c>
      <c r="F39" s="436">
        <v>3495042</v>
      </c>
      <c r="G39" s="442">
        <v>-0.41879934533812835</v>
      </c>
      <c r="H39" s="443">
        <v>-0.557192326482292</v>
      </c>
      <c r="I39"/>
      <c r="J39"/>
      <c r="K39" s="1727" t="s">
        <v>429</v>
      </c>
      <c r="L39" s="289">
        <v>1582386</v>
      </c>
      <c r="M39" s="748">
        <v>1560621</v>
      </c>
      <c r="N39" s="748">
        <v>1962136</v>
      </c>
      <c r="O39" s="442">
        <v>0.25727899342633476</v>
      </c>
      <c r="P39" s="443">
        <v>0.23998569249222376</v>
      </c>
      <c r="Q39" s="1176"/>
      <c r="R39" s="1176"/>
      <c r="S39" s="430"/>
      <c r="U39" s="46"/>
      <c r="V39" s="46"/>
      <c r="W39" s="46"/>
    </row>
    <row r="40" spans="1:24" ht="15.45" customHeight="1">
      <c r="A40" s="46"/>
      <c r="B40"/>
      <c r="C40" s="447" t="s">
        <v>156</v>
      </c>
      <c r="D40" s="431">
        <v>7064476</v>
      </c>
      <c r="E40" s="432">
        <v>4776512</v>
      </c>
      <c r="F40" s="433">
        <v>2338426</v>
      </c>
      <c r="G40" s="427">
        <v>-0.51043229871504558</v>
      </c>
      <c r="H40" s="428">
        <v>-0.66898804667182676</v>
      </c>
      <c r="I40"/>
      <c r="J40"/>
      <c r="K40" s="946" t="s">
        <v>69</v>
      </c>
      <c r="L40" s="286">
        <v>-4721</v>
      </c>
      <c r="M40" s="426">
        <v>-6856</v>
      </c>
      <c r="N40" s="426">
        <v>-7453</v>
      </c>
      <c r="O40" s="427">
        <v>8.7077012835472575E-2</v>
      </c>
      <c r="P40" s="428">
        <v>0.57869095530607917</v>
      </c>
      <c r="Q40" s="1176"/>
      <c r="R40" s="1176"/>
      <c r="S40" s="430"/>
      <c r="U40" s="46"/>
      <c r="V40" s="46"/>
      <c r="W40" s="46"/>
    </row>
    <row r="41" spans="1:24" ht="15.45" customHeight="1" thickBot="1">
      <c r="A41" s="46"/>
      <c r="B41"/>
      <c r="C41" s="447" t="s">
        <v>157</v>
      </c>
      <c r="D41" s="431">
        <v>828436</v>
      </c>
      <c r="E41" s="432">
        <v>1236974</v>
      </c>
      <c r="F41" s="433">
        <v>1156616</v>
      </c>
      <c r="G41" s="427">
        <v>-6.4963370289108743E-2</v>
      </c>
      <c r="H41" s="428">
        <v>0.39614405940833086</v>
      </c>
      <c r="I41" s="46"/>
      <c r="J41" s="46"/>
      <c r="K41" s="1215" t="s">
        <v>484</v>
      </c>
      <c r="L41" s="729">
        <v>1577665</v>
      </c>
      <c r="M41" s="291">
        <v>1553765</v>
      </c>
      <c r="N41" s="291">
        <v>1954683</v>
      </c>
      <c r="O41" s="1216">
        <v>0.25803001097334538</v>
      </c>
      <c r="P41" s="1217">
        <v>0.23897215188268739</v>
      </c>
      <c r="Q41" s="1177"/>
      <c r="R41" s="1177"/>
      <c r="S41" s="46"/>
      <c r="U41" s="46"/>
      <c r="V41" s="46"/>
      <c r="W41" s="46"/>
    </row>
    <row r="42" spans="1:24" ht="13.2" customHeight="1">
      <c r="A42" s="46"/>
      <c r="B42"/>
      <c r="C42" s="928"/>
      <c r="D42" s="933"/>
      <c r="E42" s="934"/>
      <c r="F42" s="935"/>
      <c r="G42" s="427"/>
      <c r="H42" s="428"/>
      <c r="K42" s="127"/>
      <c r="L42" s="127"/>
      <c r="M42" s="127"/>
      <c r="N42" s="127"/>
      <c r="O42" s="127"/>
      <c r="P42" s="127"/>
      <c r="Q42" s="1512"/>
      <c r="R42" s="1512"/>
      <c r="S42" s="46"/>
      <c r="T42" s="247"/>
      <c r="U42" s="46"/>
      <c r="V42" s="46"/>
      <c r="W42" s="46"/>
    </row>
    <row r="43" spans="1:24" ht="15.45" customHeight="1">
      <c r="A43" s="46"/>
      <c r="B43"/>
      <c r="C43" s="927" t="s">
        <v>155</v>
      </c>
      <c r="D43" s="434">
        <v>10314235</v>
      </c>
      <c r="E43" s="435">
        <v>9768390</v>
      </c>
      <c r="F43" s="436">
        <v>9195995</v>
      </c>
      <c r="G43" s="442">
        <v>-5.8596657176873568E-2</v>
      </c>
      <c r="H43" s="443">
        <v>-0.10841715357464708</v>
      </c>
      <c r="I43" s="1491"/>
      <c r="J43" s="1491"/>
      <c r="K43" s="1493" t="s">
        <v>485</v>
      </c>
      <c r="L43" s="1425"/>
      <c r="M43" s="1493"/>
      <c r="N43" s="1493"/>
      <c r="O43" s="1493"/>
      <c r="P43" s="1493"/>
      <c r="Q43" s="100"/>
      <c r="R43" s="100"/>
      <c r="S43" s="46"/>
      <c r="T43" s="247"/>
      <c r="U43" s="46"/>
      <c r="V43" s="46"/>
      <c r="W43" s="46"/>
    </row>
    <row r="44" spans="1:24" ht="15.45" customHeight="1">
      <c r="A44" s="46"/>
      <c r="B44"/>
      <c r="C44" s="927" t="s">
        <v>460</v>
      </c>
      <c r="D44" s="434">
        <v>10759498</v>
      </c>
      <c r="E44" s="435">
        <v>11675417</v>
      </c>
      <c r="F44" s="436">
        <v>12162209</v>
      </c>
      <c r="G44" s="442">
        <v>4.1693757062381584E-2</v>
      </c>
      <c r="H44" s="443">
        <v>0.13036955813366014</v>
      </c>
      <c r="I44" s="1491"/>
      <c r="J44" s="1491"/>
      <c r="K44" s="1513" t="s">
        <v>486</v>
      </c>
      <c r="L44" s="1514"/>
      <c r="M44" s="1514"/>
      <c r="N44" s="1514"/>
      <c r="O44" s="1515"/>
      <c r="P44" s="1515"/>
      <c r="Q44" s="1181"/>
      <c r="R44" s="1181"/>
      <c r="S44" s="46"/>
      <c r="T44" s="413"/>
      <c r="U44" s="46"/>
      <c r="V44" s="46"/>
      <c r="W44" s="46"/>
    </row>
    <row r="45" spans="1:24" ht="15.45" customHeight="1">
      <c r="A45" s="46"/>
      <c r="B45"/>
      <c r="C45" s="927" t="s">
        <v>410</v>
      </c>
      <c r="D45" s="434">
        <v>639749</v>
      </c>
      <c r="E45" s="435">
        <v>346540</v>
      </c>
      <c r="F45" s="436">
        <v>608592</v>
      </c>
      <c r="G45" s="442">
        <v>0.75619553298320541</v>
      </c>
      <c r="H45" s="443">
        <v>-4.8701912781418964E-2</v>
      </c>
      <c r="I45" s="2073"/>
      <c r="J45" s="2073"/>
      <c r="K45" s="2073"/>
      <c r="L45" s="2073"/>
      <c r="M45" s="2073"/>
      <c r="N45" s="2073"/>
      <c r="O45" s="2073"/>
      <c r="P45" s="2073"/>
      <c r="Q45" s="1181"/>
      <c r="R45" s="1181"/>
      <c r="S45" s="46"/>
      <c r="T45" s="46"/>
      <c r="U45" s="46"/>
      <c r="V45" s="46"/>
      <c r="W45" s="46"/>
    </row>
    <row r="46" spans="1:24" ht="15.45" customHeight="1">
      <c r="A46" s="46"/>
      <c r="B46"/>
      <c r="C46" s="927" t="s">
        <v>487</v>
      </c>
      <c r="D46" s="434">
        <v>367988</v>
      </c>
      <c r="E46" s="435">
        <v>578541</v>
      </c>
      <c r="F46" s="436">
        <v>784502</v>
      </c>
      <c r="G46" s="442">
        <v>0.35600069830833081</v>
      </c>
      <c r="H46" s="443">
        <v>1.1318684304922986</v>
      </c>
      <c r="I46" s="2073"/>
      <c r="J46" s="2073"/>
      <c r="K46" s="2073"/>
      <c r="L46" s="2073"/>
      <c r="M46" s="2073"/>
      <c r="N46" s="2073"/>
      <c r="O46" s="2073"/>
      <c r="P46" s="2073"/>
      <c r="Q46" s="1181"/>
      <c r="R46" s="1181"/>
      <c r="S46" s="46"/>
      <c r="T46" s="46"/>
      <c r="U46" s="46"/>
      <c r="V46" s="46"/>
      <c r="W46" s="46"/>
    </row>
    <row r="47" spans="1:24" ht="15.45" customHeight="1">
      <c r="A47" s="46"/>
      <c r="B47"/>
      <c r="C47" s="936" t="s">
        <v>612</v>
      </c>
      <c r="D47" s="434">
        <v>10599135</v>
      </c>
      <c r="E47" s="435">
        <v>6014541</v>
      </c>
      <c r="F47" s="436">
        <v>12894438</v>
      </c>
      <c r="G47" s="442">
        <v>1.143877313331142</v>
      </c>
      <c r="H47" s="443">
        <v>0.21655569062947116</v>
      </c>
      <c r="I47" s="46"/>
      <c r="J47" s="46"/>
      <c r="K47" s="46"/>
      <c r="L47" s="46"/>
      <c r="M47" s="46"/>
      <c r="N47" s="46"/>
      <c r="O47" s="46"/>
      <c r="P47" s="46"/>
      <c r="Q47" s="878"/>
      <c r="R47" s="878"/>
      <c r="S47" s="46"/>
      <c r="T47" s="46"/>
      <c r="U47" s="46"/>
      <c r="V47" s="46"/>
      <c r="W47" s="46"/>
    </row>
    <row r="48" spans="1:24" ht="15.45" customHeight="1">
      <c r="A48" s="46"/>
      <c r="B48"/>
      <c r="C48" s="937" t="s">
        <v>434</v>
      </c>
      <c r="D48" s="434">
        <v>187166115</v>
      </c>
      <c r="E48" s="435">
        <v>191476467</v>
      </c>
      <c r="F48" s="436">
        <v>204700255</v>
      </c>
      <c r="G48" s="442">
        <v>6.9062210135723889E-2</v>
      </c>
      <c r="H48" s="443">
        <v>9.3682235163133024E-2</v>
      </c>
      <c r="I48" s="46"/>
      <c r="J48" s="46"/>
      <c r="K48" s="46"/>
      <c r="L48" s="46"/>
      <c r="M48" s="46"/>
      <c r="N48" s="46"/>
      <c r="O48" s="46"/>
      <c r="P48" s="46"/>
      <c r="Q48" s="878"/>
      <c r="R48" s="878"/>
      <c r="S48" s="46"/>
      <c r="T48" s="46"/>
      <c r="U48" s="46"/>
      <c r="V48" s="46"/>
      <c r="W48" s="46"/>
    </row>
    <row r="49" spans="1:23" ht="13.2" customHeight="1">
      <c r="A49" s="46"/>
      <c r="B49"/>
      <c r="C49" s="937"/>
      <c r="D49" s="434"/>
      <c r="E49" s="435"/>
      <c r="F49" s="436"/>
      <c r="G49" s="442"/>
      <c r="H49" s="443"/>
      <c r="I49" s="46"/>
      <c r="J49" s="46"/>
      <c r="K49" s="46"/>
      <c r="L49" s="46"/>
      <c r="M49" s="46"/>
      <c r="N49" s="46"/>
      <c r="O49" s="46"/>
      <c r="P49" s="46"/>
      <c r="Q49" s="878"/>
      <c r="R49" s="878"/>
      <c r="S49" s="46"/>
      <c r="T49" s="46"/>
      <c r="U49" s="46"/>
      <c r="V49" s="46"/>
      <c r="W49" s="46"/>
    </row>
    <row r="50" spans="1:23" ht="15.45" customHeight="1">
      <c r="A50" s="46"/>
      <c r="B50"/>
      <c r="C50" s="936" t="s">
        <v>462</v>
      </c>
      <c r="D50" s="434">
        <v>22896863</v>
      </c>
      <c r="E50" s="435">
        <v>28295366</v>
      </c>
      <c r="F50" s="436">
        <v>24366155</v>
      </c>
      <c r="G50" s="442">
        <v>-0.13886411647758859</v>
      </c>
      <c r="H50" s="443">
        <v>6.4170013158571113E-2</v>
      </c>
      <c r="I50" s="46"/>
      <c r="J50" s="46"/>
      <c r="K50" s="46"/>
      <c r="L50" s="46"/>
      <c r="M50" s="46"/>
      <c r="N50" s="46"/>
      <c r="O50" s="46"/>
      <c r="P50" s="46"/>
      <c r="Q50" s="878"/>
      <c r="R50" s="878"/>
      <c r="S50" s="46"/>
      <c r="T50" s="46"/>
      <c r="U50" s="46"/>
      <c r="V50" s="46"/>
      <c r="W50" s="46"/>
    </row>
    <row r="51" spans="1:23" ht="15.45" customHeight="1">
      <c r="A51" s="46"/>
      <c r="B51"/>
      <c r="C51" s="921" t="s">
        <v>295</v>
      </c>
      <c r="D51" s="431">
        <v>12679794</v>
      </c>
      <c r="E51" s="432">
        <v>12679794</v>
      </c>
      <c r="F51" s="433">
        <v>12679794</v>
      </c>
      <c r="G51" s="427">
        <v>0</v>
      </c>
      <c r="H51" s="428">
        <v>0</v>
      </c>
      <c r="I51" s="46"/>
      <c r="J51" s="46"/>
      <c r="K51" s="46"/>
      <c r="L51" s="46"/>
      <c r="M51" s="46"/>
      <c r="N51" s="46"/>
      <c r="O51" s="46"/>
      <c r="P51" s="46"/>
      <c r="Q51" s="878"/>
      <c r="R51" s="878"/>
      <c r="S51" s="46"/>
      <c r="T51" s="46"/>
      <c r="U51" s="46"/>
      <c r="V51" s="46"/>
      <c r="W51" s="46"/>
    </row>
    <row r="52" spans="1:23" ht="15.45" customHeight="1">
      <c r="A52" s="46"/>
      <c r="B52"/>
      <c r="C52" s="921" t="s">
        <v>328</v>
      </c>
      <c r="D52" s="431">
        <v>5905440</v>
      </c>
      <c r="E52" s="432">
        <v>5906590</v>
      </c>
      <c r="F52" s="433">
        <v>5906590</v>
      </c>
      <c r="G52" s="427">
        <v>0</v>
      </c>
      <c r="H52" s="428">
        <v>1.9473570131946138E-4</v>
      </c>
      <c r="I52" s="46"/>
      <c r="J52" s="46"/>
      <c r="K52" s="46"/>
      <c r="L52" s="46"/>
      <c r="M52" s="46"/>
      <c r="N52" s="46"/>
      <c r="O52" s="46"/>
      <c r="P52" s="46"/>
      <c r="Q52" s="878"/>
      <c r="R52" s="878"/>
      <c r="S52" s="46"/>
      <c r="T52" s="46"/>
      <c r="U52" s="46"/>
      <c r="V52" s="46"/>
      <c r="W52" s="46"/>
    </row>
    <row r="53" spans="1:23" ht="15.45" customHeight="1">
      <c r="A53" s="46"/>
      <c r="B53"/>
      <c r="C53" s="921" t="s">
        <v>463</v>
      </c>
      <c r="D53" s="431">
        <v>141193</v>
      </c>
      <c r="E53" s="432">
        <v>638465</v>
      </c>
      <c r="F53" s="433">
        <v>195628</v>
      </c>
      <c r="G53" s="427">
        <v>-0.69359636001973479</v>
      </c>
      <c r="H53" s="428">
        <v>0.38553611014710359</v>
      </c>
      <c r="I53" s="46"/>
      <c r="J53" s="46"/>
      <c r="K53" s="46"/>
      <c r="L53" s="46"/>
      <c r="M53" s="46"/>
      <c r="N53" s="46"/>
      <c r="O53" s="46"/>
      <c r="P53" s="46"/>
      <c r="Q53" s="878"/>
      <c r="R53" s="878"/>
      <c r="S53" s="46"/>
      <c r="T53" s="46"/>
      <c r="U53" s="46"/>
      <c r="V53" s="46"/>
      <c r="W53" s="46"/>
    </row>
    <row r="54" spans="1:23" ht="15.45" customHeight="1">
      <c r="A54" s="46"/>
      <c r="B54"/>
      <c r="C54" s="921" t="s">
        <v>464</v>
      </c>
      <c r="D54" s="431">
        <v>4170436</v>
      </c>
      <c r="E54" s="432">
        <v>9070517</v>
      </c>
      <c r="F54" s="433">
        <v>5584143</v>
      </c>
      <c r="G54" s="427">
        <v>-0.38436331688700875</v>
      </c>
      <c r="H54" s="428">
        <v>0.33898302239861733</v>
      </c>
      <c r="I54" s="46"/>
      <c r="J54" s="46"/>
      <c r="K54" s="46"/>
      <c r="L54" s="46"/>
      <c r="M54" s="46"/>
      <c r="N54" s="46"/>
      <c r="O54" s="46"/>
      <c r="P54" s="46"/>
      <c r="Q54" s="878"/>
      <c r="R54" s="878"/>
      <c r="S54" s="46"/>
      <c r="T54" s="46"/>
      <c r="U54" s="46"/>
      <c r="V54" s="46"/>
      <c r="W54" s="46"/>
    </row>
    <row r="55" spans="1:23" ht="13.2" customHeight="1">
      <c r="A55" s="46"/>
      <c r="B55"/>
      <c r="C55" s="922"/>
      <c r="D55" s="434"/>
      <c r="E55" s="435"/>
      <c r="F55" s="436"/>
      <c r="G55" s="427"/>
      <c r="H55" s="428"/>
      <c r="I55" s="46"/>
      <c r="J55" s="46"/>
      <c r="K55" s="46"/>
      <c r="L55" s="46"/>
      <c r="M55" s="46"/>
      <c r="N55" s="46"/>
      <c r="O55" s="46"/>
      <c r="P55" s="46"/>
      <c r="Q55" s="878"/>
      <c r="R55" s="878"/>
      <c r="S55" s="46"/>
      <c r="T55" s="46"/>
      <c r="U55" s="46"/>
      <c r="V55" s="46"/>
      <c r="W55" s="46"/>
    </row>
    <row r="56" spans="1:23" ht="15.45" customHeight="1">
      <c r="A56" s="46"/>
      <c r="B56"/>
      <c r="C56" s="923" t="s">
        <v>69</v>
      </c>
      <c r="D56" s="431">
        <v>134650</v>
      </c>
      <c r="E56" s="432">
        <v>150636</v>
      </c>
      <c r="F56" s="433">
        <v>141337</v>
      </c>
      <c r="G56" s="427">
        <v>-6.17315913858573E-2</v>
      </c>
      <c r="H56" s="428">
        <v>4.966208689194207E-2</v>
      </c>
      <c r="I56" s="46"/>
      <c r="J56" s="46"/>
      <c r="K56" s="46"/>
      <c r="L56" s="46"/>
      <c r="M56" s="46"/>
      <c r="N56" s="46"/>
      <c r="O56" s="46"/>
      <c r="P56" s="46"/>
      <c r="Q56" s="878"/>
      <c r="R56" s="878"/>
      <c r="S56" s="46"/>
      <c r="T56" s="46"/>
      <c r="U56" s="46"/>
      <c r="V56" s="46"/>
      <c r="W56" s="46"/>
    </row>
    <row r="57" spans="1:23" ht="13.2" customHeight="1">
      <c r="A57" s="46"/>
      <c r="B57"/>
      <c r="C57" s="938"/>
      <c r="D57" s="434"/>
      <c r="E57" s="435"/>
      <c r="F57" s="436"/>
      <c r="G57" s="427"/>
      <c r="H57" s="428"/>
      <c r="I57" s="46"/>
      <c r="J57" s="46"/>
      <c r="K57" s="46"/>
      <c r="L57" s="46"/>
      <c r="M57" s="46"/>
      <c r="N57" s="46"/>
      <c r="O57" s="46"/>
      <c r="P57" s="46"/>
      <c r="Q57" s="878"/>
      <c r="R57" s="878"/>
      <c r="S57" s="46"/>
      <c r="T57" s="46"/>
      <c r="U57" s="46"/>
      <c r="V57" s="46"/>
      <c r="W57" s="46"/>
    </row>
    <row r="58" spans="1:23" ht="15.45" customHeight="1">
      <c r="A58" s="46"/>
      <c r="B58"/>
      <c r="C58" s="929" t="s">
        <v>441</v>
      </c>
      <c r="D58" s="434">
        <v>23031513</v>
      </c>
      <c r="E58" s="435">
        <v>28446002</v>
      </c>
      <c r="F58" s="436">
        <v>24507492</v>
      </c>
      <c r="G58" s="442">
        <v>-0.1384556606583941</v>
      </c>
      <c r="H58" s="443">
        <v>6.4085194924015626E-2</v>
      </c>
      <c r="I58" s="46"/>
      <c r="J58" s="46"/>
      <c r="K58" s="46"/>
      <c r="L58" s="46"/>
      <c r="M58" s="46"/>
      <c r="N58" s="46"/>
      <c r="O58" s="46"/>
      <c r="P58" s="46"/>
      <c r="Q58" s="878"/>
      <c r="R58" s="878"/>
      <c r="S58" s="46"/>
      <c r="T58" s="46"/>
      <c r="U58" s="46"/>
      <c r="V58" s="46"/>
      <c r="W58" s="46"/>
    </row>
    <row r="59" spans="1:23" ht="13.5" customHeight="1">
      <c r="A59" s="46"/>
      <c r="B59"/>
      <c r="C59" s="939"/>
      <c r="D59" s="434"/>
      <c r="E59" s="435"/>
      <c r="F59" s="436"/>
      <c r="G59" s="427"/>
      <c r="H59" s="428"/>
      <c r="I59" s="46"/>
      <c r="J59" s="46"/>
      <c r="K59" s="46"/>
      <c r="L59" s="46"/>
      <c r="M59" s="46"/>
      <c r="N59" s="46"/>
      <c r="O59" s="46"/>
      <c r="P59" s="46"/>
      <c r="Q59" s="878"/>
      <c r="R59" s="878"/>
      <c r="S59" s="46"/>
      <c r="T59" s="46"/>
      <c r="U59" s="46"/>
      <c r="V59" s="46"/>
      <c r="W59" s="46"/>
    </row>
    <row r="60" spans="1:23" ht="15.45" customHeight="1">
      <c r="A60" s="46"/>
      <c r="B60"/>
      <c r="C60" s="927" t="s">
        <v>442</v>
      </c>
      <c r="D60" s="434">
        <v>210197628</v>
      </c>
      <c r="E60" s="435">
        <v>219922469</v>
      </c>
      <c r="F60" s="436">
        <v>229207747</v>
      </c>
      <c r="G60" s="442">
        <v>4.2220688237180531E-2</v>
      </c>
      <c r="H60" s="443">
        <v>9.0439265090089413E-2</v>
      </c>
      <c r="I60" s="46"/>
      <c r="J60" s="46"/>
      <c r="K60" s="46"/>
      <c r="L60" s="46"/>
      <c r="M60" s="46"/>
      <c r="N60" s="46"/>
      <c r="O60" s="46"/>
      <c r="P60" s="46"/>
      <c r="Q60" s="878"/>
      <c r="R60" s="878"/>
      <c r="S60" s="46"/>
      <c r="T60" s="46"/>
      <c r="U60" s="46"/>
      <c r="V60" s="46"/>
      <c r="W60" s="46"/>
    </row>
    <row r="61" spans="1:23" ht="13.2" customHeight="1">
      <c r="A61" s="46"/>
      <c r="B61"/>
      <c r="C61" s="939"/>
      <c r="D61" s="434"/>
      <c r="E61" s="435"/>
      <c r="F61" s="436"/>
      <c r="G61" s="427"/>
      <c r="H61" s="428"/>
      <c r="I61" s="46"/>
      <c r="J61" s="46"/>
      <c r="K61" s="46"/>
      <c r="L61" s="46"/>
      <c r="M61" s="46"/>
      <c r="N61" s="46"/>
      <c r="O61" s="46"/>
      <c r="P61" s="46"/>
      <c r="Q61" s="878"/>
      <c r="R61" s="878"/>
      <c r="S61" s="46"/>
      <c r="T61" s="46"/>
      <c r="U61" s="46"/>
      <c r="V61" s="46"/>
      <c r="W61" s="46"/>
    </row>
    <row r="62" spans="1:23" s="131" customFormat="1" ht="15.45" customHeight="1">
      <c r="A62" s="150"/>
      <c r="B62" s="116"/>
      <c r="C62" s="939" t="s">
        <v>488</v>
      </c>
      <c r="D62" s="434">
        <v>136896925</v>
      </c>
      <c r="E62" s="435">
        <v>132887977</v>
      </c>
      <c r="F62" s="436">
        <v>147078826</v>
      </c>
      <c r="G62" s="442">
        <v>0.10678805803477616</v>
      </c>
      <c r="H62" s="443">
        <v>7.437640399884804E-2</v>
      </c>
      <c r="I62" s="150"/>
      <c r="J62" s="150"/>
      <c r="K62" s="150"/>
      <c r="L62" s="150"/>
      <c r="M62" s="150"/>
      <c r="N62" s="150"/>
      <c r="O62" s="150"/>
      <c r="P62" s="150"/>
      <c r="Q62" s="1185"/>
      <c r="R62" s="1185"/>
      <c r="S62" s="150"/>
      <c r="T62" s="150"/>
      <c r="U62" s="150"/>
      <c r="V62" s="150"/>
      <c r="W62" s="150"/>
    </row>
    <row r="63" spans="1:23" ht="15.45" customHeight="1">
      <c r="A63" s="46"/>
      <c r="B63"/>
      <c r="C63" s="928" t="s">
        <v>444</v>
      </c>
      <c r="D63" s="431">
        <v>20571287</v>
      </c>
      <c r="E63" s="432">
        <v>20991000</v>
      </c>
      <c r="F63" s="433">
        <v>21519458</v>
      </c>
      <c r="G63" s="427">
        <v>2.5175456147872897E-2</v>
      </c>
      <c r="H63" s="428">
        <v>4.6091963035662278E-2</v>
      </c>
      <c r="I63" s="46"/>
      <c r="J63" s="46"/>
      <c r="K63" s="46"/>
      <c r="L63" s="46"/>
      <c r="M63" s="46"/>
      <c r="N63" s="46"/>
      <c r="O63" s="46"/>
      <c r="P63" s="46"/>
      <c r="Q63" s="878"/>
      <c r="R63" s="878"/>
      <c r="S63" s="46"/>
      <c r="T63" s="46"/>
      <c r="U63" s="46"/>
      <c r="V63" s="46"/>
      <c r="W63" s="46"/>
    </row>
    <row r="64" spans="1:23" ht="15.45" customHeight="1">
      <c r="A64" s="46"/>
      <c r="B64" s="43"/>
      <c r="C64" s="940" t="s">
        <v>445</v>
      </c>
      <c r="D64" s="431">
        <v>72392139</v>
      </c>
      <c r="E64" s="432">
        <v>71432289</v>
      </c>
      <c r="F64" s="433">
        <v>77343334</v>
      </c>
      <c r="G64" s="427">
        <v>8.2750323176679949E-2</v>
      </c>
      <c r="H64" s="428">
        <v>6.8394097320428671E-2</v>
      </c>
      <c r="I64" s="46"/>
      <c r="J64" s="46"/>
      <c r="K64" s="46"/>
      <c r="L64" s="46"/>
      <c r="M64" s="46"/>
      <c r="N64" s="46"/>
      <c r="O64" s="46"/>
      <c r="P64" s="46"/>
      <c r="Q64" s="878"/>
      <c r="R64" s="878"/>
      <c r="S64" s="46"/>
      <c r="T64" s="46"/>
      <c r="U64" s="46"/>
      <c r="V64" s="46"/>
      <c r="W64" s="46"/>
    </row>
    <row r="65" spans="1:23" ht="15.45" customHeight="1" thickBot="1">
      <c r="A65" s="46"/>
      <c r="B65" s="444"/>
      <c r="C65" s="941" t="s">
        <v>446</v>
      </c>
      <c r="D65" s="699">
        <v>43933499</v>
      </c>
      <c r="E65" s="700">
        <v>40464688</v>
      </c>
      <c r="F65" s="701">
        <v>48216034</v>
      </c>
      <c r="G65" s="696">
        <v>0.19155827915935</v>
      </c>
      <c r="H65" s="697">
        <v>9.7477667326246881E-2</v>
      </c>
      <c r="I65" s="46"/>
      <c r="J65" s="46"/>
      <c r="K65" s="46"/>
      <c r="L65" s="46"/>
      <c r="M65" s="46"/>
      <c r="N65" s="46"/>
      <c r="O65" s="46"/>
      <c r="P65" s="46"/>
      <c r="Q65" s="878"/>
      <c r="R65" s="878"/>
      <c r="S65" s="46"/>
      <c r="T65" s="46"/>
      <c r="U65" s="46"/>
      <c r="V65" s="46"/>
      <c r="W65" s="46"/>
    </row>
    <row r="66" spans="1:23" ht="14.4">
      <c r="A66" s="46"/>
      <c r="B66" s="445"/>
      <c r="C66" s="441"/>
      <c r="D66" s="445"/>
      <c r="E66" s="445"/>
      <c r="F66" s="445"/>
      <c r="G66" s="445"/>
      <c r="H66" s="445"/>
      <c r="I66" s="46"/>
      <c r="J66" s="46"/>
      <c r="K66" s="46"/>
      <c r="L66" s="46"/>
      <c r="M66" s="46"/>
      <c r="N66" s="46"/>
      <c r="O66" s="46"/>
      <c r="P66" s="46"/>
      <c r="Q66" s="878"/>
      <c r="R66" s="878"/>
      <c r="S66" s="46"/>
      <c r="T66" s="46"/>
      <c r="U66" s="46"/>
      <c r="V66" s="46"/>
      <c r="W66" s="46"/>
    </row>
    <row r="67" spans="1:23" ht="14.4">
      <c r="A67" s="46"/>
      <c r="B67" s="446"/>
      <c r="C67" s="1516" t="s">
        <v>489</v>
      </c>
      <c r="D67" s="43"/>
      <c r="E67" s="43"/>
      <c r="F67" s="43"/>
      <c r="G67" s="43"/>
      <c r="H67" s="43"/>
      <c r="I67" s="46"/>
      <c r="J67" s="46"/>
      <c r="K67" s="46"/>
      <c r="L67" s="46"/>
      <c r="M67" s="46"/>
      <c r="N67" s="46"/>
      <c r="O67" s="46"/>
      <c r="P67" s="46"/>
      <c r="Q67" s="878"/>
      <c r="R67" s="878"/>
      <c r="S67" s="46"/>
      <c r="T67" s="46"/>
      <c r="U67" s="46"/>
      <c r="V67" s="46"/>
      <c r="W67" s="46"/>
    </row>
    <row r="68" spans="1:23" ht="14.4">
      <c r="A68" s="46"/>
      <c r="B68" s="446"/>
      <c r="C68" s="1516" t="s">
        <v>490</v>
      </c>
      <c r="D68" s="46"/>
      <c r="E68" s="46"/>
      <c r="F68" s="46"/>
      <c r="G68" s="46"/>
      <c r="H68" s="46"/>
      <c r="I68" s="46"/>
      <c r="J68" s="46"/>
      <c r="K68" s="46"/>
      <c r="L68" s="46"/>
      <c r="M68" s="46"/>
      <c r="N68" s="46"/>
      <c r="O68" s="46"/>
      <c r="P68" s="46"/>
      <c r="Q68" s="878"/>
      <c r="R68" s="878"/>
      <c r="S68" s="46"/>
      <c r="T68" s="46"/>
      <c r="U68" s="46"/>
      <c r="V68" s="46"/>
      <c r="W68" s="46"/>
    </row>
    <row r="69" spans="1:23" ht="14.4">
      <c r="A69" s="46"/>
      <c r="B69" s="446"/>
      <c r="C69" s="1516" t="s">
        <v>491</v>
      </c>
      <c r="D69" s="46"/>
      <c r="E69" s="46"/>
      <c r="F69" s="46"/>
      <c r="G69" s="46"/>
      <c r="H69" s="46"/>
      <c r="I69" s="46"/>
      <c r="J69" s="46"/>
      <c r="K69" s="46"/>
      <c r="L69" s="46"/>
      <c r="M69" s="46"/>
      <c r="N69" s="46"/>
      <c r="O69" s="46"/>
      <c r="P69" s="46"/>
      <c r="Q69" s="878"/>
      <c r="R69" s="878"/>
      <c r="S69" s="46"/>
      <c r="T69" s="46"/>
      <c r="U69" s="46"/>
      <c r="V69" s="46"/>
      <c r="W69" s="46"/>
    </row>
    <row r="70" spans="1:23" ht="14.4">
      <c r="A70" s="46"/>
      <c r="B70" s="46"/>
      <c r="C70" s="1425"/>
      <c r="D70" s="46"/>
      <c r="E70" s="46"/>
      <c r="F70" s="46"/>
      <c r="G70" s="46"/>
      <c r="H70" s="46"/>
      <c r="I70" s="46"/>
      <c r="J70" s="46"/>
      <c r="K70" s="46"/>
      <c r="L70" s="46"/>
      <c r="M70" s="46"/>
      <c r="N70" s="46"/>
      <c r="O70" s="46"/>
      <c r="P70" s="46"/>
      <c r="Q70" s="878"/>
      <c r="R70" s="878"/>
      <c r="S70" s="46"/>
      <c r="T70" s="46"/>
      <c r="U70" s="46"/>
      <c r="V70" s="46"/>
      <c r="W70" s="46"/>
    </row>
    <row r="71" spans="1:23" ht="14.4">
      <c r="A71" s="46"/>
      <c r="B71" s="46"/>
      <c r="C71" s="1425"/>
      <c r="D71" s="46"/>
      <c r="E71" s="46"/>
      <c r="F71" s="46"/>
      <c r="G71" s="46"/>
      <c r="H71" s="46"/>
      <c r="I71" s="46"/>
      <c r="J71" s="46"/>
      <c r="K71" s="46"/>
      <c r="L71" s="46"/>
      <c r="M71" s="46"/>
      <c r="N71" s="46"/>
      <c r="O71" s="46"/>
      <c r="P71" s="46"/>
      <c r="Q71" s="878"/>
      <c r="R71" s="878"/>
      <c r="S71" s="46"/>
      <c r="T71" s="46"/>
      <c r="U71" s="46"/>
      <c r="V71" s="46"/>
      <c r="W71" s="46"/>
    </row>
    <row r="72" spans="1:23">
      <c r="C72" s="1491"/>
    </row>
  </sheetData>
  <mergeCells count="11">
    <mergeCell ref="X6:Y6"/>
    <mergeCell ref="I45:P46"/>
    <mergeCell ref="B2:H4"/>
    <mergeCell ref="T2:W4"/>
    <mergeCell ref="I5:K5"/>
    <mergeCell ref="D6:F6"/>
    <mergeCell ref="G6:H6"/>
    <mergeCell ref="L6:N6"/>
    <mergeCell ref="O6:P6"/>
    <mergeCell ref="U6:W6"/>
    <mergeCell ref="K2:P4"/>
  </mergeCells>
  <hyperlinks>
    <hyperlink ref="A1" location="'Anexos &gt;&gt;'!A1" display="Volver al índice anexos" xr:uid="{F7F45272-BE53-4F33-BE46-9A9FC441F0D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B96C0-8E09-4119-B71A-A75ACFB5A5BD}">
  <sheetPr>
    <tabColor rgb="FF2AD2C9"/>
  </sheetPr>
  <dimension ref="A1:G12"/>
  <sheetViews>
    <sheetView showGridLines="0" zoomScale="80" zoomScaleNormal="80" workbookViewId="0">
      <selection activeCell="B22" sqref="B22"/>
    </sheetView>
  </sheetViews>
  <sheetFormatPr baseColWidth="10" defaultRowHeight="14.4"/>
  <cols>
    <col min="2" max="2" width="87.77734375" customWidth="1"/>
    <col min="3" max="3" width="14.21875" customWidth="1"/>
    <col min="6" max="7" width="11.109375" customWidth="1"/>
  </cols>
  <sheetData>
    <row r="1" spans="1:7" ht="15" thickBot="1">
      <c r="A1" s="107" t="s">
        <v>37</v>
      </c>
    </row>
    <row r="2" spans="1:7" ht="15" thickBot="1">
      <c r="B2" s="1089" t="s">
        <v>628</v>
      </c>
      <c r="C2" s="1090" t="s">
        <v>629</v>
      </c>
      <c r="D2" s="1091" t="s">
        <v>630</v>
      </c>
      <c r="E2" s="1778">
        <v>2023</v>
      </c>
      <c r="F2" s="1090">
        <v>2024</v>
      </c>
      <c r="G2" s="1090">
        <v>2025</v>
      </c>
    </row>
    <row r="3" spans="1:7" ht="15" thickBot="1">
      <c r="B3" s="1092" t="s">
        <v>631</v>
      </c>
      <c r="C3" s="1093"/>
      <c r="D3" s="1093"/>
      <c r="E3" s="1093"/>
      <c r="F3" s="1093"/>
      <c r="G3" s="1094"/>
    </row>
    <row r="4" spans="1:7" ht="15.6" thickBot="1">
      <c r="B4" s="1095" t="s">
        <v>813</v>
      </c>
      <c r="C4" s="1096" t="s">
        <v>632</v>
      </c>
      <c r="D4" s="1097" t="s">
        <v>633</v>
      </c>
      <c r="E4" s="1096">
        <f>[1]Sustainability!E4</f>
        <v>3.8</v>
      </c>
      <c r="F4" s="1096">
        <f>[1]Sustainability!F4</f>
        <v>5.7</v>
      </c>
      <c r="G4" s="1096">
        <f>[1]Sustainability!G4</f>
        <v>6.6</v>
      </c>
    </row>
    <row r="5" spans="1:7" ht="15.6" thickBot="1">
      <c r="B5" s="1095" t="s">
        <v>812</v>
      </c>
      <c r="C5" s="1096" t="s">
        <v>290</v>
      </c>
      <c r="D5" s="1097" t="s">
        <v>633</v>
      </c>
      <c r="E5" s="1368">
        <f>[1]Sustainability!E5</f>
        <v>2</v>
      </c>
      <c r="F5" s="1098">
        <f>[1]Sustainability!F5</f>
        <v>2.7</v>
      </c>
      <c r="G5" s="1368">
        <f>[1]Sustainability!G5</f>
        <v>3</v>
      </c>
    </row>
    <row r="6" spans="1:7" ht="15" thickBot="1">
      <c r="B6" s="340" t="s">
        <v>634</v>
      </c>
      <c r="C6" s="1099"/>
      <c r="D6" s="1099"/>
      <c r="E6" s="1099"/>
      <c r="F6" s="1099"/>
      <c r="G6" s="1100"/>
    </row>
    <row r="7" spans="1:7" ht="15" thickBot="1">
      <c r="B7" s="1101" t="s">
        <v>814</v>
      </c>
      <c r="C7" s="1098" t="s">
        <v>289</v>
      </c>
      <c r="D7" s="1097" t="s">
        <v>635</v>
      </c>
      <c r="E7" s="1102">
        <f>[1]Sustainability!E7</f>
        <v>15333</v>
      </c>
      <c r="F7" s="1102">
        <f>[1]Sustainability!F7</f>
        <v>13801</v>
      </c>
      <c r="G7" s="1102">
        <f>[1]Sustainability!G7</f>
        <v>16257</v>
      </c>
    </row>
    <row r="8" spans="1:7" ht="15" thickBot="1">
      <c r="B8" s="1095" t="s">
        <v>719</v>
      </c>
      <c r="C8" s="1096" t="s">
        <v>636</v>
      </c>
      <c r="D8" s="1103" t="s">
        <v>637</v>
      </c>
      <c r="E8" s="1102">
        <f>[1]Sustainability!E8</f>
        <v>123</v>
      </c>
      <c r="F8" s="1098">
        <f>[1]Sustainability!F8</f>
        <v>1500</v>
      </c>
      <c r="G8" s="1701">
        <f>[1]Sustainability!G8</f>
        <v>3440</v>
      </c>
    </row>
    <row r="10" spans="1:7">
      <c r="B10" s="1425" t="s">
        <v>815</v>
      </c>
    </row>
    <row r="11" spans="1:7">
      <c r="B11" s="1425" t="s">
        <v>816</v>
      </c>
    </row>
    <row r="12" spans="1:7">
      <c r="B12" s="1425"/>
    </row>
  </sheetData>
  <hyperlinks>
    <hyperlink ref="A1" location="Índice!A1" display="Volver al índice" xr:uid="{2C0B2102-0C81-4EC6-95FD-35CCAF49A9EF}"/>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B72"/>
  <sheetViews>
    <sheetView showGridLines="0" topLeftCell="S9" zoomScale="85" zoomScaleNormal="85" workbookViewId="0">
      <selection activeCell="A2" sqref="A1:XFD1048576"/>
    </sheetView>
  </sheetViews>
  <sheetFormatPr baseColWidth="10" defaultColWidth="11.44140625" defaultRowHeight="13.8"/>
  <cols>
    <col min="1" max="1" width="11.44140625" style="40"/>
    <col min="2" max="2" width="1.77734375" style="40" customWidth="1"/>
    <col min="3" max="3" width="42.44140625" style="40" customWidth="1"/>
    <col min="4" max="4" width="29.44140625" style="40" customWidth="1"/>
    <col min="5" max="7" width="14.21875" style="40" customWidth="1"/>
    <col min="8" max="9" width="9.5546875" style="40" bestFit="1" customWidth="1"/>
    <col min="10" max="10" width="11.44140625" style="40" customWidth="1"/>
    <col min="11" max="11" width="4.44140625" style="40" customWidth="1"/>
    <col min="12" max="12" width="71" style="40" customWidth="1"/>
    <col min="13" max="15" width="12.21875" style="40" customWidth="1"/>
    <col min="16" max="17" width="8.21875" style="40" customWidth="1"/>
    <col min="18" max="18" width="3.33203125" style="95" customWidth="1"/>
    <col min="19" max="19" width="11.44140625" style="40"/>
    <col min="20" max="20" width="3.44140625" style="40" customWidth="1"/>
    <col min="21" max="21" width="61.21875" style="40" customWidth="1"/>
    <col min="22" max="24" width="9.5546875" style="40" customWidth="1"/>
    <col min="25" max="26" width="9.44140625" style="40" customWidth="1"/>
    <col min="27" max="27" width="2.6640625" style="40" customWidth="1"/>
    <col min="28" max="16384" width="11.44140625" style="40"/>
  </cols>
  <sheetData>
    <row r="1" spans="1:26" ht="14.4">
      <c r="A1" s="129" t="s">
        <v>831</v>
      </c>
      <c r="B1" s="46"/>
      <c r="C1" s="46"/>
      <c r="D1" s="46"/>
      <c r="E1" s="46"/>
      <c r="F1" s="46"/>
      <c r="G1" s="46"/>
      <c r="H1" s="46"/>
      <c r="I1" s="46"/>
      <c r="J1" s="46"/>
      <c r="Q1" s="40">
        <v>-0.35062787344667068</v>
      </c>
    </row>
    <row r="2" spans="1:26" ht="14.4">
      <c r="B2" s="214"/>
      <c r="C2" s="214"/>
      <c r="D2" s="214"/>
      <c r="E2" s="214"/>
      <c r="F2" s="214"/>
      <c r="G2" s="214"/>
      <c r="H2" s="214"/>
      <c r="I2" s="214"/>
      <c r="J2" s="46"/>
      <c r="K2" s="56"/>
      <c r="L2" s="46"/>
      <c r="M2" s="191"/>
      <c r="N2" s="191"/>
      <c r="O2" s="191"/>
      <c r="P2" s="191"/>
      <c r="Q2" s="191"/>
      <c r="R2" s="106"/>
      <c r="S2" s="46"/>
      <c r="T2" s="46"/>
      <c r="U2" s="2108"/>
      <c r="V2" s="2108"/>
      <c r="W2" s="2108"/>
      <c r="X2" s="2108"/>
      <c r="Y2" s="46"/>
      <c r="Z2" s="46"/>
    </row>
    <row r="3" spans="1:26" ht="14.4">
      <c r="B3" s="214"/>
      <c r="C3" s="2106" t="s">
        <v>492</v>
      </c>
      <c r="D3" s="2037"/>
      <c r="E3" s="2037"/>
      <c r="F3" s="2037"/>
      <c r="G3" s="2037"/>
      <c r="H3" s="2037"/>
      <c r="I3" s="2037"/>
      <c r="J3" s="46"/>
      <c r="K3" s="56"/>
      <c r="L3" s="2008"/>
      <c r="M3" s="2008"/>
      <c r="N3" s="2008"/>
      <c r="O3" s="2008"/>
      <c r="P3" s="2008"/>
      <c r="Q3" s="2008"/>
      <c r="R3" s="1183"/>
      <c r="S3" s="46"/>
      <c r="T3" s="46"/>
      <c r="U3" s="2107" t="s">
        <v>493</v>
      </c>
      <c r="V3" s="2108"/>
      <c r="W3" s="2108"/>
      <c r="X3" s="2108"/>
      <c r="Y3" s="46"/>
      <c r="Z3" s="46"/>
    </row>
    <row r="4" spans="1:26" ht="14.4">
      <c r="B4" s="214"/>
      <c r="C4" s="2037"/>
      <c r="D4" s="2037"/>
      <c r="E4" s="2037"/>
      <c r="F4" s="2037"/>
      <c r="G4" s="2037"/>
      <c r="H4" s="2037"/>
      <c r="I4" s="2037"/>
      <c r="J4" s="46"/>
      <c r="K4" s="56"/>
      <c r="L4" s="2008"/>
      <c r="M4" s="2008"/>
      <c r="N4" s="2008"/>
      <c r="O4" s="2008"/>
      <c r="P4" s="2008"/>
      <c r="Q4" s="2008"/>
      <c r="R4" s="1183"/>
      <c r="S4" s="46"/>
      <c r="T4" s="46"/>
      <c r="U4" s="2108"/>
      <c r="V4" s="2108"/>
      <c r="W4" s="2108"/>
      <c r="X4" s="2108"/>
      <c r="Y4" s="46"/>
      <c r="Z4" s="46"/>
    </row>
    <row r="5" spans="1:26" ht="14.4">
      <c r="B5" s="214"/>
      <c r="C5" s="2037"/>
      <c r="D5" s="2037"/>
      <c r="E5" s="2037"/>
      <c r="F5" s="2037"/>
      <c r="G5" s="2037"/>
      <c r="H5" s="2037"/>
      <c r="I5" s="2037"/>
      <c r="J5" s="46"/>
      <c r="K5" s="56"/>
      <c r="L5" s="2008"/>
      <c r="M5" s="2008"/>
      <c r="N5" s="2008"/>
      <c r="O5" s="2008"/>
      <c r="P5" s="2008"/>
      <c r="Q5" s="2008"/>
      <c r="R5" s="1183"/>
      <c r="S5" s="46"/>
      <c r="T5" s="46"/>
      <c r="U5" s="2108"/>
      <c r="V5" s="2108"/>
      <c r="W5" s="2108"/>
      <c r="X5" s="2108"/>
      <c r="Y5" s="46"/>
      <c r="Z5" s="46"/>
    </row>
    <row r="6" spans="1:26" ht="15" customHeight="1" thickBot="1">
      <c r="B6" s="2112"/>
      <c r="C6" s="2112"/>
      <c r="D6" s="2112"/>
      <c r="E6" s="191"/>
      <c r="F6" s="191"/>
      <c r="G6" s="191"/>
      <c r="H6" s="191"/>
      <c r="I6" s="191"/>
      <c r="J6" s="46"/>
      <c r="K6" s="56"/>
      <c r="L6" s="555"/>
      <c r="M6" s="2112"/>
      <c r="N6" s="2112"/>
      <c r="O6" s="2112"/>
      <c r="P6" s="2112"/>
      <c r="Q6" s="2112"/>
      <c r="R6" s="1184"/>
      <c r="S6" s="46"/>
      <c r="T6" s="46"/>
      <c r="U6" s="46"/>
      <c r="V6" s="46"/>
      <c r="W6" s="46"/>
      <c r="X6" s="46"/>
      <c r="Y6" s="46"/>
      <c r="Z6" s="46"/>
    </row>
    <row r="7" spans="1:26" ht="14.4">
      <c r="B7" s="702"/>
      <c r="C7" s="703"/>
      <c r="D7" s="704"/>
      <c r="E7" s="1917" t="s">
        <v>122</v>
      </c>
      <c r="F7" s="1918"/>
      <c r="G7" s="1919"/>
      <c r="H7" s="2113" t="s">
        <v>42</v>
      </c>
      <c r="I7" s="2114"/>
      <c r="J7" s="46"/>
      <c r="K7" s="56"/>
      <c r="L7" s="572"/>
      <c r="M7" s="1923" t="s">
        <v>41</v>
      </c>
      <c r="N7" s="1924"/>
      <c r="O7" s="1925"/>
      <c r="P7" s="1923" t="s">
        <v>42</v>
      </c>
      <c r="Q7" s="1925"/>
      <c r="R7" s="1179"/>
      <c r="S7" s="46"/>
      <c r="T7" s="46"/>
      <c r="U7" s="452"/>
      <c r="V7" s="2109" t="s">
        <v>41</v>
      </c>
      <c r="W7" s="2110"/>
      <c r="X7" s="2111"/>
      <c r="Y7" s="2071" t="s">
        <v>554</v>
      </c>
      <c r="Z7" s="2072" t="s">
        <v>45</v>
      </c>
    </row>
    <row r="8" spans="1:26" ht="15" thickBot="1">
      <c r="B8" s="2084"/>
      <c r="C8" s="2085"/>
      <c r="D8" s="2086"/>
      <c r="E8" s="850" t="s">
        <v>837</v>
      </c>
      <c r="F8" s="851" t="s">
        <v>808</v>
      </c>
      <c r="G8" s="852" t="s">
        <v>838</v>
      </c>
      <c r="H8" s="389" t="s">
        <v>44</v>
      </c>
      <c r="I8" s="390" t="s">
        <v>45</v>
      </c>
      <c r="J8" s="46"/>
      <c r="K8" s="246"/>
      <c r="L8" s="573"/>
      <c r="M8" s="1507" t="s">
        <v>834</v>
      </c>
      <c r="N8" s="1842" t="s">
        <v>806</v>
      </c>
      <c r="O8" s="1842" t="s">
        <v>835</v>
      </c>
      <c r="P8" s="232" t="s">
        <v>44</v>
      </c>
      <c r="Q8" s="148" t="s">
        <v>45</v>
      </c>
      <c r="R8" s="1180"/>
      <c r="S8" s="46"/>
      <c r="T8" s="46"/>
      <c r="U8" s="705"/>
      <c r="V8" s="309" t="s">
        <v>834</v>
      </c>
      <c r="W8" s="454" t="s">
        <v>806</v>
      </c>
      <c r="X8" s="310" t="s">
        <v>835</v>
      </c>
      <c r="Y8" s="1081" t="s">
        <v>44</v>
      </c>
      <c r="Z8" s="1071" t="s">
        <v>45</v>
      </c>
    </row>
    <row r="9" spans="1:26" ht="14.4">
      <c r="B9" s="2091" t="s">
        <v>389</v>
      </c>
      <c r="C9" s="2092"/>
      <c r="D9" s="2092"/>
      <c r="E9" s="534"/>
      <c r="F9" s="535"/>
      <c r="G9" s="535"/>
      <c r="H9" s="706"/>
      <c r="I9" s="707"/>
      <c r="J9" s="46"/>
      <c r="K9" s="43"/>
      <c r="L9" s="560" t="s">
        <v>62</v>
      </c>
      <c r="M9" s="540"/>
      <c r="N9" s="1843"/>
      <c r="O9" s="1843"/>
      <c r="P9" s="449"/>
      <c r="Q9" s="450"/>
      <c r="R9" s="538"/>
      <c r="S9" s="46"/>
      <c r="T9" s="46"/>
      <c r="U9" s="453" t="s">
        <v>73</v>
      </c>
      <c r="V9" s="455"/>
      <c r="W9" s="456"/>
      <c r="X9" s="457"/>
      <c r="Y9" s="534"/>
      <c r="Z9" s="1072"/>
    </row>
    <row r="10" spans="1:26" ht="15">
      <c r="B10" s="2082" t="s">
        <v>453</v>
      </c>
      <c r="C10" s="2083"/>
      <c r="D10" s="220"/>
      <c r="E10" s="45"/>
      <c r="F10" s="43"/>
      <c r="G10" s="43"/>
      <c r="H10" s="391"/>
      <c r="I10" s="392"/>
      <c r="J10" s="46"/>
      <c r="K10" s="43"/>
      <c r="L10" s="561" t="s">
        <v>170</v>
      </c>
      <c r="M10" s="221">
        <v>3519001</v>
      </c>
      <c r="N10" s="213">
        <v>3663268</v>
      </c>
      <c r="O10" s="213">
        <v>3655168</v>
      </c>
      <c r="P10" s="349">
        <v>-2.2111404352616296E-3</v>
      </c>
      <c r="Q10" s="351">
        <v>3.8694788663032491E-2</v>
      </c>
      <c r="R10" s="1176"/>
      <c r="S10" s="46"/>
      <c r="T10" s="46"/>
      <c r="U10" s="311" t="s">
        <v>660</v>
      </c>
      <c r="V10" s="1083">
        <v>3.2104087795964679E-2</v>
      </c>
      <c r="W10" s="1084">
        <v>3.1056404189896053E-2</v>
      </c>
      <c r="X10" s="1085">
        <v>3.7248810019269385E-2</v>
      </c>
      <c r="Y10" s="1073" t="s">
        <v>1009</v>
      </c>
      <c r="Z10" s="1074" t="s">
        <v>1010</v>
      </c>
    </row>
    <row r="11" spans="1:26" ht="15">
      <c r="B11" s="216"/>
      <c r="C11" s="2081" t="s">
        <v>390</v>
      </c>
      <c r="D11" s="2081"/>
      <c r="E11" s="209">
        <v>4776238</v>
      </c>
      <c r="F11" s="210">
        <v>4504068</v>
      </c>
      <c r="G11" s="210">
        <v>6477304</v>
      </c>
      <c r="H11" s="393">
        <v>0.43810084572435409</v>
      </c>
      <c r="I11" s="394">
        <v>0.35615185005437333</v>
      </c>
      <c r="J11" s="46"/>
      <c r="K11" s="43"/>
      <c r="L11" s="562" t="s">
        <v>619</v>
      </c>
      <c r="M11" s="221">
        <v>-814465</v>
      </c>
      <c r="N11" s="213">
        <v>-776688</v>
      </c>
      <c r="O11" s="213">
        <v>-705611</v>
      </c>
      <c r="P11" s="349">
        <v>-9.1512936983705162E-2</v>
      </c>
      <c r="Q11" s="351">
        <v>-0.13365092422633262</v>
      </c>
      <c r="R11" s="1176"/>
      <c r="S11" s="46"/>
      <c r="T11" s="46"/>
      <c r="U11" s="311" t="s">
        <v>661</v>
      </c>
      <c r="V11" s="1083">
        <v>0.25813112967283403</v>
      </c>
      <c r="W11" s="1084">
        <v>0.22636080289307112</v>
      </c>
      <c r="X11" s="1085">
        <v>0.29630152800099807</v>
      </c>
      <c r="Y11" s="1073" t="s">
        <v>1011</v>
      </c>
      <c r="Z11" s="1074" t="s">
        <v>1012</v>
      </c>
    </row>
    <row r="12" spans="1:26" ht="15">
      <c r="B12" s="216"/>
      <c r="C12" s="2081" t="s">
        <v>391</v>
      </c>
      <c r="D12" s="2081"/>
      <c r="E12" s="209">
        <v>34709343</v>
      </c>
      <c r="F12" s="210">
        <v>38567869</v>
      </c>
      <c r="G12" s="210">
        <v>37134802</v>
      </c>
      <c r="H12" s="393">
        <v>-3.7157017931169593E-2</v>
      </c>
      <c r="I12" s="394">
        <v>6.987913888200073E-2</v>
      </c>
      <c r="J12" s="46"/>
      <c r="K12" s="43"/>
      <c r="L12" s="563" t="s">
        <v>62</v>
      </c>
      <c r="M12" s="222">
        <v>2704536</v>
      </c>
      <c r="N12" s="215">
        <v>2886580</v>
      </c>
      <c r="O12" s="215">
        <v>2949557</v>
      </c>
      <c r="P12" s="352">
        <v>2.1817167720970837E-2</v>
      </c>
      <c r="Q12" s="451">
        <v>9.0596316706451685E-2</v>
      </c>
      <c r="R12" s="1177"/>
      <c r="S12" s="46"/>
      <c r="T12" s="46"/>
      <c r="U12" s="311" t="s">
        <v>662</v>
      </c>
      <c r="V12" s="1762">
        <v>5.7952614800704939E-2</v>
      </c>
      <c r="W12" s="1763">
        <v>6.1061834192872338E-2</v>
      </c>
      <c r="X12" s="1764">
        <v>6.0032145346125811E-2</v>
      </c>
      <c r="Y12" s="1073" t="s">
        <v>1013</v>
      </c>
      <c r="Z12" s="1074" t="s">
        <v>1014</v>
      </c>
    </row>
    <row r="13" spans="1:26" s="131" customFormat="1" ht="15">
      <c r="B13" s="2089" t="s">
        <v>392</v>
      </c>
      <c r="C13" s="2090"/>
      <c r="D13" s="2090"/>
      <c r="E13" s="211">
        <v>39485581</v>
      </c>
      <c r="F13" s="212">
        <v>43071937</v>
      </c>
      <c r="G13" s="212">
        <v>43612106</v>
      </c>
      <c r="H13" s="395">
        <v>1.2541089108669527E-2</v>
      </c>
      <c r="I13" s="396">
        <v>0.10450713641518913</v>
      </c>
      <c r="J13" s="150"/>
      <c r="K13" s="214"/>
      <c r="L13" s="45"/>
      <c r="M13" s="222"/>
      <c r="N13" s="215"/>
      <c r="O13" s="215"/>
      <c r="P13" s="352"/>
      <c r="Q13" s="451"/>
      <c r="R13" s="1176"/>
      <c r="S13" s="150"/>
      <c r="T13" s="150"/>
      <c r="U13" s="312" t="s">
        <v>663</v>
      </c>
      <c r="V13" s="1762">
        <v>4.9763651839930229E-2</v>
      </c>
      <c r="W13" s="1763">
        <v>5.1898624476589023E-2</v>
      </c>
      <c r="X13" s="1764">
        <v>5.4981238588952902E-2</v>
      </c>
      <c r="Y13" s="1075" t="s">
        <v>1015</v>
      </c>
      <c r="Z13" s="1076" t="s">
        <v>1016</v>
      </c>
    </row>
    <row r="14" spans="1:26" ht="15">
      <c r="B14" s="2087"/>
      <c r="C14" s="2088"/>
      <c r="D14" s="220"/>
      <c r="E14" s="209"/>
      <c r="F14" s="210"/>
      <c r="G14" s="210"/>
      <c r="H14" s="393"/>
      <c r="I14" s="394"/>
      <c r="J14" s="46"/>
      <c r="K14" s="43"/>
      <c r="L14" s="45" t="s">
        <v>63</v>
      </c>
      <c r="M14" s="221">
        <v>-467002</v>
      </c>
      <c r="N14" s="213">
        <v>-532684</v>
      </c>
      <c r="O14" s="213">
        <v>-352577</v>
      </c>
      <c r="P14" s="349">
        <v>-0.33811227669687843</v>
      </c>
      <c r="Q14" s="351">
        <v>-0.2450203639384842</v>
      </c>
      <c r="R14" s="1176"/>
      <c r="S14" s="46"/>
      <c r="T14" s="46"/>
      <c r="U14" s="312" t="s">
        <v>664</v>
      </c>
      <c r="V14" s="1762">
        <v>1.9891231585838651E-2</v>
      </c>
      <c r="W14" s="1763">
        <v>1.8731758600071695E-2</v>
      </c>
      <c r="X14" s="1764">
        <v>1.630433043111008E-2</v>
      </c>
      <c r="Y14" s="1073" t="s">
        <v>1017</v>
      </c>
      <c r="Z14" s="1074" t="s">
        <v>1018</v>
      </c>
    </row>
    <row r="15" spans="1:26" ht="14.4">
      <c r="B15" s="217" t="s">
        <v>162</v>
      </c>
      <c r="C15" s="218"/>
      <c r="D15" s="218"/>
      <c r="E15" s="211">
        <v>776081</v>
      </c>
      <c r="F15" s="539">
        <v>852396</v>
      </c>
      <c r="G15" s="539">
        <v>877929</v>
      </c>
      <c r="H15" s="395">
        <v>2.9954387397406839E-2</v>
      </c>
      <c r="I15" s="396">
        <v>0.13123372431485889</v>
      </c>
      <c r="J15" s="46"/>
      <c r="K15" s="43"/>
      <c r="L15" s="45" t="s">
        <v>225</v>
      </c>
      <c r="M15" s="221">
        <v>84839</v>
      </c>
      <c r="N15" s="213">
        <v>99511</v>
      </c>
      <c r="O15" s="213">
        <v>104411</v>
      </c>
      <c r="P15" s="349">
        <v>4.9240787450633601E-2</v>
      </c>
      <c r="Q15" s="351">
        <v>0.23069578849349945</v>
      </c>
      <c r="R15" s="1176"/>
      <c r="S15" s="46"/>
      <c r="T15" s="46"/>
      <c r="U15" s="313"/>
      <c r="V15" s="1083"/>
      <c r="W15" s="1084"/>
      <c r="X15" s="1085"/>
      <c r="Y15" s="1077"/>
      <c r="Z15" s="1078"/>
    </row>
    <row r="16" spans="1:26" ht="14.4">
      <c r="B16" s="2082"/>
      <c r="C16" s="2083"/>
      <c r="D16" s="218"/>
      <c r="E16" s="209"/>
      <c r="F16" s="210"/>
      <c r="G16" s="210"/>
      <c r="H16" s="393"/>
      <c r="I16" s="394"/>
      <c r="J16" s="46"/>
      <c r="K16" s="43"/>
      <c r="L16" s="253" t="s">
        <v>394</v>
      </c>
      <c r="M16" s="222">
        <v>-382163</v>
      </c>
      <c r="N16" s="215">
        <v>-433173</v>
      </c>
      <c r="O16" s="215">
        <v>-248166</v>
      </c>
      <c r="P16" s="352">
        <v>-0.42709725675422983</v>
      </c>
      <c r="Q16" s="451">
        <v>-0.35062787344667068</v>
      </c>
      <c r="R16" s="1177"/>
      <c r="S16" s="46"/>
      <c r="T16" s="46"/>
      <c r="U16" s="314" t="s">
        <v>494</v>
      </c>
      <c r="V16" s="1083"/>
      <c r="W16" s="1084"/>
      <c r="X16" s="1085"/>
      <c r="Y16" s="1077"/>
      <c r="Z16" s="1078"/>
    </row>
    <row r="17" spans="2:26" ht="14.4">
      <c r="B17" s="217" t="s">
        <v>395</v>
      </c>
      <c r="C17" s="218"/>
      <c r="D17" s="218"/>
      <c r="E17" s="211">
        <v>537503</v>
      </c>
      <c r="F17" s="539">
        <v>641157</v>
      </c>
      <c r="G17" s="539">
        <v>551864</v>
      </c>
      <c r="H17" s="395">
        <v>-0.13926854109055972</v>
      </c>
      <c r="I17" s="396">
        <v>2.6717990411216308E-2</v>
      </c>
      <c r="J17" s="46"/>
      <c r="K17" s="43"/>
      <c r="L17" s="45"/>
      <c r="M17" s="222"/>
      <c r="N17" s="215"/>
      <c r="O17" s="215"/>
      <c r="P17" s="352"/>
      <c r="Q17" s="451"/>
      <c r="R17" s="1177"/>
      <c r="S17" s="46"/>
      <c r="T17" s="46"/>
      <c r="U17" s="311" t="s">
        <v>495</v>
      </c>
      <c r="V17" s="1083">
        <v>3.5164024961995284E-2</v>
      </c>
      <c r="W17" s="1084">
        <v>3.1105313161029328E-2</v>
      </c>
      <c r="X17" s="1085">
        <v>2.7983038088587892E-2</v>
      </c>
      <c r="Y17" s="1073" t="s">
        <v>945</v>
      </c>
      <c r="Z17" s="1074" t="s">
        <v>1019</v>
      </c>
    </row>
    <row r="18" spans="2:26" ht="26.55" customHeight="1">
      <c r="B18" s="217" t="s">
        <v>165</v>
      </c>
      <c r="C18" s="218"/>
      <c r="D18" s="218"/>
      <c r="E18" s="211">
        <v>21877682</v>
      </c>
      <c r="F18" s="539">
        <v>20080093</v>
      </c>
      <c r="G18" s="539">
        <v>24896990</v>
      </c>
      <c r="H18" s="395">
        <v>0.23988419774749051</v>
      </c>
      <c r="I18" s="396">
        <v>0.13800858792992787</v>
      </c>
      <c r="J18" s="46"/>
      <c r="K18" s="43"/>
      <c r="L18" s="121" t="s">
        <v>64</v>
      </c>
      <c r="M18" s="222">
        <v>2322373</v>
      </c>
      <c r="N18" s="215">
        <v>2453407</v>
      </c>
      <c r="O18" s="215">
        <v>2701391</v>
      </c>
      <c r="P18" s="352">
        <v>0.1010773997139488</v>
      </c>
      <c r="Q18" s="746">
        <v>0.16320289634783042</v>
      </c>
      <c r="R18" s="1177"/>
      <c r="S18" s="46"/>
      <c r="T18" s="46"/>
      <c r="U18" s="311" t="s">
        <v>496</v>
      </c>
      <c r="V18" s="1083">
        <v>5.0261331448204813E-2</v>
      </c>
      <c r="W18" s="1084">
        <v>4.4807234712473998E-2</v>
      </c>
      <c r="X18" s="1085">
        <v>4.1624724621393543E-2</v>
      </c>
      <c r="Y18" s="1073" t="s">
        <v>1020</v>
      </c>
      <c r="Z18" s="1074" t="s">
        <v>1021</v>
      </c>
    </row>
    <row r="19" spans="2:26" ht="14.4">
      <c r="B19" s="217" t="s">
        <v>166</v>
      </c>
      <c r="C19" s="218"/>
      <c r="D19" s="218"/>
      <c r="E19" s="211">
        <v>8072234</v>
      </c>
      <c r="F19" s="539">
        <v>8126661</v>
      </c>
      <c r="G19" s="539">
        <v>7991186</v>
      </c>
      <c r="H19" s="395">
        <v>-1.667043820334083E-2</v>
      </c>
      <c r="I19" s="396">
        <v>-1.0040343230882553E-2</v>
      </c>
      <c r="J19" s="46"/>
      <c r="K19" s="43"/>
      <c r="L19" s="45"/>
      <c r="M19" s="221"/>
      <c r="N19" s="213"/>
      <c r="O19" s="213"/>
      <c r="P19" s="349"/>
      <c r="Q19" s="351"/>
      <c r="R19" s="1176"/>
      <c r="S19" s="46"/>
      <c r="T19" s="46"/>
      <c r="U19" s="311" t="s">
        <v>497</v>
      </c>
      <c r="V19" s="1083">
        <v>1.53742789134963</v>
      </c>
      <c r="W19" s="1084">
        <v>1.6161755729953988</v>
      </c>
      <c r="X19" s="1085">
        <v>1.6694255993141851</v>
      </c>
      <c r="Y19" s="1073" t="s">
        <v>1022</v>
      </c>
      <c r="Z19" s="1074" t="s">
        <v>1023</v>
      </c>
    </row>
    <row r="20" spans="2:26" ht="14.4">
      <c r="B20" s="2087"/>
      <c r="C20" s="2088"/>
      <c r="D20" s="220"/>
      <c r="E20" s="209"/>
      <c r="F20" s="210"/>
      <c r="G20" s="210"/>
      <c r="H20" s="393"/>
      <c r="I20" s="394"/>
      <c r="J20" s="46"/>
      <c r="K20" s="43"/>
      <c r="L20" s="45" t="s">
        <v>65</v>
      </c>
      <c r="M20" s="221"/>
      <c r="N20" s="213"/>
      <c r="O20" s="213"/>
      <c r="P20" s="349"/>
      <c r="Q20" s="351"/>
      <c r="R20" s="1176"/>
      <c r="S20" s="46"/>
      <c r="T20" s="46"/>
      <c r="U20" s="311" t="s">
        <v>498</v>
      </c>
      <c r="V20" s="1083">
        <v>1.0756211821487094</v>
      </c>
      <c r="W20" s="1084">
        <v>1.1219538015193034</v>
      </c>
      <c r="X20" s="1085">
        <v>1.1223041246899312</v>
      </c>
      <c r="Y20" s="1073" t="s">
        <v>1024</v>
      </c>
      <c r="Z20" s="1074" t="s">
        <v>1025</v>
      </c>
    </row>
    <row r="21" spans="2:26" s="131" customFormat="1" ht="15">
      <c r="B21" s="2082" t="s">
        <v>31</v>
      </c>
      <c r="C21" s="2083"/>
      <c r="D21" s="218"/>
      <c r="E21" s="211">
        <v>119378598</v>
      </c>
      <c r="F21" s="212">
        <v>125200572</v>
      </c>
      <c r="G21" s="212">
        <v>128142162</v>
      </c>
      <c r="H21" s="395">
        <v>2.3495020454059906E-2</v>
      </c>
      <c r="I21" s="396">
        <v>7.3409841854567601E-2</v>
      </c>
      <c r="J21" s="150"/>
      <c r="K21" s="214"/>
      <c r="L21" s="564" t="s">
        <v>237</v>
      </c>
      <c r="M21" s="221">
        <v>831427</v>
      </c>
      <c r="N21" s="213">
        <v>924682</v>
      </c>
      <c r="O21" s="213">
        <v>961546</v>
      </c>
      <c r="P21" s="349">
        <v>3.9866678490551345E-2</v>
      </c>
      <c r="Q21" s="351">
        <v>0.15650081125582885</v>
      </c>
      <c r="R21" s="1176"/>
      <c r="S21" s="1863"/>
      <c r="T21" s="150"/>
      <c r="U21" s="311" t="s">
        <v>499</v>
      </c>
      <c r="V21" s="1083">
        <v>1.274143669959903E-2</v>
      </c>
      <c r="W21" s="1084">
        <v>1.395700816196207E-2</v>
      </c>
      <c r="X21" s="1085">
        <v>7.836530268316072E-3</v>
      </c>
      <c r="Y21" s="1073" t="s">
        <v>1026</v>
      </c>
      <c r="Z21" s="1074" t="s">
        <v>1027</v>
      </c>
    </row>
    <row r="22" spans="2:26" ht="14.4">
      <c r="B22" s="216"/>
      <c r="C22" s="2081" t="s">
        <v>399</v>
      </c>
      <c r="D22" s="2081"/>
      <c r="E22" s="209">
        <v>115180766</v>
      </c>
      <c r="F22" s="210">
        <v>121306169</v>
      </c>
      <c r="G22" s="210">
        <v>124556355</v>
      </c>
      <c r="H22" s="393">
        <v>2.67932457746646E-2</v>
      </c>
      <c r="I22" s="394">
        <v>8.1398911689821551E-2</v>
      </c>
      <c r="J22" s="46"/>
      <c r="K22" s="43"/>
      <c r="L22" s="565" t="s">
        <v>238</v>
      </c>
      <c r="M22" s="221">
        <v>303693</v>
      </c>
      <c r="N22" s="213">
        <v>371917</v>
      </c>
      <c r="O22" s="213">
        <v>386255</v>
      </c>
      <c r="P22" s="349">
        <v>3.8551612322104127E-2</v>
      </c>
      <c r="Q22" s="747">
        <v>0.27186006921463451</v>
      </c>
      <c r="R22" s="1176"/>
      <c r="S22" s="46"/>
      <c r="T22" s="46"/>
      <c r="U22" s="315"/>
      <c r="V22" s="1083"/>
      <c r="W22" s="1084"/>
      <c r="X22" s="1085"/>
      <c r="Y22" s="1073"/>
      <c r="Z22" s="1074"/>
    </row>
    <row r="23" spans="2:26" ht="14.4">
      <c r="B23" s="216"/>
      <c r="C23" s="2081" t="s">
        <v>401</v>
      </c>
      <c r="D23" s="2081"/>
      <c r="E23" s="209">
        <v>4197832</v>
      </c>
      <c r="F23" s="210">
        <v>3894403</v>
      </c>
      <c r="G23" s="210">
        <v>3585807</v>
      </c>
      <c r="H23" s="393">
        <v>-7.9240900338254663E-2</v>
      </c>
      <c r="I23" s="394">
        <v>-0.14579549634192127</v>
      </c>
      <c r="J23" s="46"/>
      <c r="K23" s="43"/>
      <c r="L23" s="566" t="s">
        <v>500</v>
      </c>
      <c r="M23" s="221">
        <v>100397</v>
      </c>
      <c r="N23" s="213">
        <v>150134</v>
      </c>
      <c r="O23" s="213">
        <v>201491</v>
      </c>
      <c r="P23" s="349">
        <v>0.34207441352391865</v>
      </c>
      <c r="Q23" s="747">
        <v>1.0069424385190793</v>
      </c>
      <c r="R23" s="1176"/>
      <c r="S23" s="46"/>
      <c r="T23" s="46"/>
      <c r="U23" s="316" t="s">
        <v>283</v>
      </c>
      <c r="V23" s="1083"/>
      <c r="W23" s="1084"/>
      <c r="X23" s="1085"/>
      <c r="Y23" s="1073"/>
      <c r="Z23" s="1074"/>
    </row>
    <row r="24" spans="2:26" ht="15">
      <c r="B24" s="216"/>
      <c r="C24" s="2081" t="s">
        <v>473</v>
      </c>
      <c r="D24" s="2081"/>
      <c r="E24" s="209">
        <v>-6453864</v>
      </c>
      <c r="F24" s="210">
        <v>-6294039</v>
      </c>
      <c r="G24" s="210">
        <v>-5986238</v>
      </c>
      <c r="H24" s="393">
        <v>-4.8903573682972094E-2</v>
      </c>
      <c r="I24" s="394">
        <v>-7.2456748391351286E-2</v>
      </c>
      <c r="J24" s="46"/>
      <c r="K24" s="43"/>
      <c r="L24" s="566" t="s">
        <v>700</v>
      </c>
      <c r="M24" s="221">
        <v>1509</v>
      </c>
      <c r="N24" s="213">
        <v>1413</v>
      </c>
      <c r="O24" s="213">
        <v>3556</v>
      </c>
      <c r="P24" s="349">
        <v>1.5166312809624911</v>
      </c>
      <c r="Q24" s="747">
        <v>1.3565275016567262</v>
      </c>
      <c r="R24" s="1176"/>
      <c r="S24" s="46"/>
      <c r="T24" s="46"/>
      <c r="U24" s="574" t="s">
        <v>501</v>
      </c>
      <c r="V24" s="1083">
        <v>0.37690362108728559</v>
      </c>
      <c r="W24" s="1084">
        <v>0.42731510469365647</v>
      </c>
      <c r="X24" s="1085">
        <v>0.38622550224934288</v>
      </c>
      <c r="Y24" s="1073" t="s">
        <v>921</v>
      </c>
      <c r="Z24" s="1074" t="s">
        <v>922</v>
      </c>
    </row>
    <row r="25" spans="2:26" s="131" customFormat="1" ht="15.6" thickBot="1">
      <c r="B25" s="2082" t="s">
        <v>405</v>
      </c>
      <c r="C25" s="2083"/>
      <c r="D25" s="218"/>
      <c r="E25" s="211">
        <v>112924734</v>
      </c>
      <c r="F25" s="212">
        <v>118906533</v>
      </c>
      <c r="G25" s="212">
        <v>122155924</v>
      </c>
      <c r="H25" s="395">
        <v>2.7327270571415953E-2</v>
      </c>
      <c r="I25" s="396">
        <v>8.1746395789606199E-2</v>
      </c>
      <c r="J25" s="150"/>
      <c r="K25" s="214"/>
      <c r="L25" s="566" t="s">
        <v>404</v>
      </c>
      <c r="M25" s="221">
        <v>13752</v>
      </c>
      <c r="N25" s="213">
        <v>17605</v>
      </c>
      <c r="O25" s="213">
        <v>11669</v>
      </c>
      <c r="P25" s="349">
        <v>-0.3371769383697813</v>
      </c>
      <c r="Q25" s="351">
        <v>-0.15146887725421757</v>
      </c>
      <c r="R25" s="1176"/>
      <c r="S25" s="150"/>
      <c r="T25" s="150"/>
      <c r="U25" s="708" t="s">
        <v>502</v>
      </c>
      <c r="V25" s="1086">
        <v>2.9566427339326858E-2</v>
      </c>
      <c r="W25" s="1087">
        <v>3.5873392461834644E-2</v>
      </c>
      <c r="X25" s="1088">
        <v>3.1941716649067635E-2</v>
      </c>
      <c r="Y25" s="1079" t="s">
        <v>1028</v>
      </c>
      <c r="Z25" s="1080" t="s">
        <v>1029</v>
      </c>
    </row>
    <row r="26" spans="2:26" ht="14.4">
      <c r="B26" s="2082"/>
      <c r="C26" s="2083"/>
      <c r="D26" s="218"/>
      <c r="E26" s="209"/>
      <c r="F26" s="210"/>
      <c r="G26" s="210"/>
      <c r="H26" s="393"/>
      <c r="I26" s="394"/>
      <c r="J26" s="46"/>
      <c r="K26" s="43"/>
      <c r="L26" s="566" t="s">
        <v>703</v>
      </c>
      <c r="M26" s="221">
        <v>1549</v>
      </c>
      <c r="N26" s="213">
        <v>-1847</v>
      </c>
      <c r="O26" s="213">
        <v>18682</v>
      </c>
      <c r="P26" s="349" t="s">
        <v>892</v>
      </c>
      <c r="Q26" s="351" t="s">
        <v>892</v>
      </c>
      <c r="R26" s="1176"/>
      <c r="S26" s="46"/>
      <c r="T26" s="46"/>
      <c r="Y26" s="46"/>
      <c r="Z26" s="46"/>
    </row>
    <row r="27" spans="2:26" ht="15">
      <c r="B27" s="2082" t="s">
        <v>616</v>
      </c>
      <c r="C27" s="2083"/>
      <c r="D27" s="218"/>
      <c r="E27" s="211">
        <v>1428475</v>
      </c>
      <c r="F27" s="539">
        <v>1375263</v>
      </c>
      <c r="G27" s="539">
        <v>1332154</v>
      </c>
      <c r="H27" s="395">
        <v>-3.1346004364256143E-2</v>
      </c>
      <c r="I27" s="396">
        <v>-6.7429251474474525E-2</v>
      </c>
      <c r="J27" s="46"/>
      <c r="K27" s="43"/>
      <c r="L27" s="566" t="s">
        <v>474</v>
      </c>
      <c r="M27" s="221">
        <v>23180</v>
      </c>
      <c r="N27" s="213">
        <v>58607</v>
      </c>
      <c r="O27" s="213">
        <v>17534</v>
      </c>
      <c r="P27" s="349">
        <v>-0.7008207210742744</v>
      </c>
      <c r="Q27" s="351">
        <v>-0.24357204486626402</v>
      </c>
      <c r="R27" s="1177"/>
      <c r="S27" s="46"/>
      <c r="T27" s="46"/>
      <c r="U27" s="1519" t="s">
        <v>476</v>
      </c>
      <c r="V27" s="249"/>
      <c r="W27" s="249"/>
      <c r="X27" s="249"/>
      <c r="Y27" s="46"/>
      <c r="Z27" s="46"/>
    </row>
    <row r="28" spans="2:26" ht="14.7" customHeight="1">
      <c r="B28" s="2082" t="s">
        <v>410</v>
      </c>
      <c r="C28" s="2083"/>
      <c r="D28" s="218"/>
      <c r="E28" s="211">
        <v>639749</v>
      </c>
      <c r="F28" s="539">
        <v>346540</v>
      </c>
      <c r="G28" s="539">
        <v>608592</v>
      </c>
      <c r="H28" s="395">
        <v>0.75619553298320541</v>
      </c>
      <c r="I28" s="396">
        <v>-4.8701912781418964E-2</v>
      </c>
      <c r="J28" s="46"/>
      <c r="K28" s="43"/>
      <c r="L28" s="567" t="s">
        <v>475</v>
      </c>
      <c r="M28" s="222">
        <v>1275507</v>
      </c>
      <c r="N28" s="215">
        <v>1522511</v>
      </c>
      <c r="O28" s="215">
        <v>1600733</v>
      </c>
      <c r="P28" s="352">
        <v>5.1376968704988007E-2</v>
      </c>
      <c r="Q28" s="451">
        <v>0.25497782450429518</v>
      </c>
      <c r="R28" s="1176"/>
      <c r="S28" s="46"/>
      <c r="T28" s="46"/>
      <c r="U28" s="1520" t="s">
        <v>503</v>
      </c>
      <c r="V28" s="278"/>
      <c r="W28" s="278"/>
      <c r="X28" s="278"/>
    </row>
    <row r="29" spans="2:26" ht="14.7" customHeight="1">
      <c r="B29" s="2082" t="s">
        <v>478</v>
      </c>
      <c r="C29" s="2083"/>
      <c r="D29" s="218"/>
      <c r="E29" s="211">
        <v>2431259</v>
      </c>
      <c r="F29" s="539">
        <v>2740803</v>
      </c>
      <c r="G29" s="539">
        <v>2569443</v>
      </c>
      <c r="H29" s="395">
        <v>-6.2521822983994113E-2</v>
      </c>
      <c r="I29" s="396">
        <v>5.6836396286862073E-2</v>
      </c>
      <c r="J29" s="46"/>
      <c r="K29" s="43"/>
      <c r="L29" s="45"/>
      <c r="M29" s="221"/>
      <c r="N29" s="213"/>
      <c r="O29" s="213"/>
      <c r="P29" s="349"/>
      <c r="Q29" s="351"/>
      <c r="R29" s="1176"/>
      <c r="S29" s="46"/>
      <c r="T29" s="46"/>
      <c r="U29" s="1520" t="s">
        <v>504</v>
      </c>
    </row>
    <row r="30" spans="2:26" ht="16.5" customHeight="1">
      <c r="B30" s="2082" t="s">
        <v>617</v>
      </c>
      <c r="C30" s="2083"/>
      <c r="D30" s="218"/>
      <c r="E30" s="211">
        <v>7642354</v>
      </c>
      <c r="F30" s="539">
        <v>8750924</v>
      </c>
      <c r="G30" s="539">
        <v>9485856</v>
      </c>
      <c r="H30" s="395">
        <v>8.3983359928620105E-2</v>
      </c>
      <c r="I30" s="396">
        <v>0.241221749214967</v>
      </c>
      <c r="J30" s="46"/>
      <c r="K30" s="43"/>
      <c r="L30" s="253" t="s">
        <v>67</v>
      </c>
      <c r="M30" s="221"/>
      <c r="N30" s="213"/>
      <c r="O30" s="213"/>
      <c r="P30" s="349"/>
      <c r="Q30" s="351"/>
      <c r="R30" s="1176"/>
      <c r="S30" s="46"/>
      <c r="T30" s="46"/>
      <c r="U30" s="1521" t="s">
        <v>480</v>
      </c>
      <c r="V30" s="556"/>
      <c r="W30" s="556"/>
      <c r="X30" s="556"/>
    </row>
    <row r="31" spans="2:26" ht="17.7" customHeight="1">
      <c r="B31" s="2087"/>
      <c r="C31" s="2088"/>
      <c r="D31" s="220"/>
      <c r="E31" s="209"/>
      <c r="F31" s="210"/>
      <c r="G31" s="210"/>
      <c r="H31" s="393"/>
      <c r="I31" s="394"/>
      <c r="J31" s="46"/>
      <c r="K31" s="43"/>
      <c r="L31" s="568" t="s">
        <v>263</v>
      </c>
      <c r="M31" s="221">
        <v>-745935</v>
      </c>
      <c r="N31" s="213">
        <v>-790252</v>
      </c>
      <c r="O31" s="213">
        <v>-817495</v>
      </c>
      <c r="P31" s="349">
        <v>3.4473813416479808E-2</v>
      </c>
      <c r="Q31" s="351">
        <v>9.5933291774752488E-2</v>
      </c>
      <c r="R31" s="1176"/>
      <c r="S31" s="46"/>
      <c r="T31" s="46"/>
      <c r="U31" s="1521" t="s">
        <v>505</v>
      </c>
      <c r="V31" s="250"/>
      <c r="W31" s="250"/>
      <c r="X31" s="250"/>
    </row>
    <row r="32" spans="2:26" s="131" customFormat="1" ht="14.7" customHeight="1">
      <c r="B32" s="2096" t="s">
        <v>457</v>
      </c>
      <c r="C32" s="2097"/>
      <c r="D32" s="2097"/>
      <c r="E32" s="211">
        <v>195815652</v>
      </c>
      <c r="F32" s="212">
        <v>204892307</v>
      </c>
      <c r="G32" s="212">
        <v>214082044</v>
      </c>
      <c r="H32" s="395">
        <v>4.4851547305775612E-2</v>
      </c>
      <c r="I32" s="396">
        <v>9.3283615550814089E-2</v>
      </c>
      <c r="J32" s="150"/>
      <c r="K32" s="214"/>
      <c r="L32" s="568" t="s">
        <v>481</v>
      </c>
      <c r="M32" s="221">
        <v>-562439</v>
      </c>
      <c r="N32" s="213">
        <v>-840548</v>
      </c>
      <c r="O32" s="213">
        <v>-686749</v>
      </c>
      <c r="P32" s="349">
        <v>-0.18297467842407572</v>
      </c>
      <c r="Q32" s="351">
        <v>0.22101952389503574</v>
      </c>
      <c r="R32" s="1176"/>
      <c r="S32" s="150"/>
      <c r="T32" s="150"/>
      <c r="U32" s="1522"/>
      <c r="V32" s="250"/>
      <c r="W32" s="250"/>
      <c r="X32" s="250"/>
      <c r="Y32" s="556"/>
      <c r="Z32" s="556"/>
    </row>
    <row r="33" spans="2:28" ht="13.95" customHeight="1">
      <c r="B33" s="2082"/>
      <c r="C33" s="2083"/>
      <c r="D33" s="218"/>
      <c r="E33" s="209"/>
      <c r="F33" s="210"/>
      <c r="G33" s="210"/>
      <c r="H33" s="393"/>
      <c r="I33" s="394"/>
      <c r="J33" s="46"/>
      <c r="K33" s="43"/>
      <c r="L33" s="568" t="s">
        <v>620</v>
      </c>
      <c r="M33" s="221">
        <v>-145142</v>
      </c>
      <c r="N33" s="213">
        <v>-164073</v>
      </c>
      <c r="O33" s="213">
        <v>-168601</v>
      </c>
      <c r="P33" s="349">
        <v>2.7597471857039244E-2</v>
      </c>
      <c r="Q33" s="351">
        <v>0.16162792299954526</v>
      </c>
      <c r="R33" s="1176"/>
      <c r="S33" s="46"/>
      <c r="T33" s="46"/>
      <c r="V33" s="250"/>
      <c r="W33" s="250"/>
      <c r="X33" s="250"/>
      <c r="Y33" s="250"/>
      <c r="Z33" s="250"/>
    </row>
    <row r="34" spans="2:28" ht="14.7" customHeight="1">
      <c r="B34" s="2089" t="s">
        <v>422</v>
      </c>
      <c r="C34" s="2090"/>
      <c r="D34" s="2090"/>
      <c r="E34" s="209"/>
      <c r="F34" s="210"/>
      <c r="G34" s="210"/>
      <c r="H34" s="393"/>
      <c r="I34" s="394"/>
      <c r="J34" s="46"/>
      <c r="K34" s="43"/>
      <c r="L34" s="568" t="s">
        <v>483</v>
      </c>
      <c r="M34" s="221">
        <v>-48353</v>
      </c>
      <c r="N34" s="213">
        <v>-64624</v>
      </c>
      <c r="O34" s="213">
        <v>-51904</v>
      </c>
      <c r="P34" s="349">
        <v>-0.19683089873731122</v>
      </c>
      <c r="Q34" s="351">
        <v>7.3439083407441111E-2</v>
      </c>
      <c r="R34" s="1177"/>
      <c r="S34" s="46"/>
      <c r="T34" s="46"/>
      <c r="V34" s="250"/>
      <c r="W34" s="250"/>
      <c r="X34" s="250"/>
      <c r="Y34" s="250"/>
      <c r="Z34" s="250"/>
      <c r="AA34" s="248"/>
      <c r="AB34" s="248"/>
    </row>
    <row r="35" spans="2:28" ht="15" customHeight="1">
      <c r="B35" s="2094" t="s">
        <v>71</v>
      </c>
      <c r="C35" s="2095"/>
      <c r="D35" s="218"/>
      <c r="E35" s="209"/>
      <c r="F35" s="210"/>
      <c r="G35" s="210"/>
      <c r="H35" s="393"/>
      <c r="I35" s="394"/>
      <c r="J35" s="46"/>
      <c r="K35" s="43"/>
      <c r="L35" s="569" t="s">
        <v>67</v>
      </c>
      <c r="M35" s="222">
        <v>-1501869</v>
      </c>
      <c r="N35" s="215">
        <v>-1859497</v>
      </c>
      <c r="O35" s="215">
        <v>-1724749</v>
      </c>
      <c r="P35" s="352">
        <v>-7.2464757942604915E-2</v>
      </c>
      <c r="Q35" s="451">
        <v>0.14840175807610384</v>
      </c>
      <c r="R35" s="1177"/>
      <c r="S35" s="46"/>
      <c r="T35" s="46"/>
      <c r="V35" s="248"/>
      <c r="W35" s="248"/>
      <c r="X35" s="248"/>
      <c r="Y35" s="250"/>
      <c r="Z35" s="250"/>
      <c r="AA35" s="250"/>
    </row>
    <row r="36" spans="2:28" ht="15">
      <c r="B36" s="216"/>
      <c r="C36" s="2081" t="s">
        <v>506</v>
      </c>
      <c r="D36" s="2081"/>
      <c r="E36" s="209">
        <v>46158361</v>
      </c>
      <c r="F36" s="210">
        <v>47965701</v>
      </c>
      <c r="G36" s="210">
        <v>53394140</v>
      </c>
      <c r="H36" s="393">
        <v>0.11317334859757391</v>
      </c>
      <c r="I36" s="394">
        <v>0.15675987715421699</v>
      </c>
      <c r="J36" s="46"/>
      <c r="K36" s="43"/>
      <c r="L36" s="45"/>
      <c r="M36" s="221"/>
      <c r="N36" s="213"/>
      <c r="O36" s="213"/>
      <c r="P36" s="349"/>
      <c r="Q36" s="351"/>
      <c r="R36" s="1177"/>
      <c r="S36" s="46"/>
      <c r="T36" s="46"/>
      <c r="U36" s="131"/>
      <c r="V36" s="248"/>
      <c r="W36" s="248"/>
      <c r="X36" s="248"/>
      <c r="Y36" s="250"/>
      <c r="Z36" s="250"/>
      <c r="AA36" s="250"/>
      <c r="AB36" s="248"/>
    </row>
    <row r="37" spans="2:28" ht="16.350000000000001" customHeight="1">
      <c r="B37" s="216"/>
      <c r="C37" s="2088" t="s">
        <v>507</v>
      </c>
      <c r="D37" s="2088"/>
      <c r="E37" s="209">
        <v>89206307</v>
      </c>
      <c r="F37" s="210">
        <v>98156445</v>
      </c>
      <c r="G37" s="210">
        <v>101116887</v>
      </c>
      <c r="H37" s="393">
        <v>3.0160444380397028E-2</v>
      </c>
      <c r="I37" s="394">
        <v>0.13351724110717866</v>
      </c>
      <c r="J37" s="46"/>
      <c r="K37" s="43"/>
      <c r="L37" s="253" t="s">
        <v>426</v>
      </c>
      <c r="M37" s="222">
        <v>2096011</v>
      </c>
      <c r="N37" s="215">
        <v>2116421</v>
      </c>
      <c r="O37" s="215">
        <v>2577375</v>
      </c>
      <c r="P37" s="352">
        <v>0.21779882169001347</v>
      </c>
      <c r="Q37" s="451">
        <v>0.22965719168458562</v>
      </c>
      <c r="R37" s="1177"/>
      <c r="S37" s="46"/>
      <c r="T37" s="46"/>
      <c r="U37" s="248"/>
      <c r="V37" s="248"/>
      <c r="W37" s="248"/>
      <c r="X37" s="248"/>
      <c r="Y37" s="248"/>
      <c r="Z37" s="247"/>
    </row>
    <row r="38" spans="2:28" s="131" customFormat="1" ht="16.350000000000001" customHeight="1">
      <c r="B38" s="217"/>
      <c r="C38" s="2083" t="s">
        <v>425</v>
      </c>
      <c r="D38" s="2083"/>
      <c r="E38" s="211">
        <v>135364668</v>
      </c>
      <c r="F38" s="212">
        <v>146122146</v>
      </c>
      <c r="G38" s="212">
        <v>154511027</v>
      </c>
      <c r="H38" s="395">
        <v>5.7410058842141558E-2</v>
      </c>
      <c r="I38" s="396">
        <v>0.14144280987709437</v>
      </c>
      <c r="J38" s="150"/>
      <c r="K38" s="214"/>
      <c r="L38" s="570" t="s">
        <v>68</v>
      </c>
      <c r="M38" s="221">
        <v>-517741</v>
      </c>
      <c r="N38" s="213">
        <v>-562559</v>
      </c>
      <c r="O38" s="213">
        <v>-626588</v>
      </c>
      <c r="P38" s="349">
        <v>0.11381739515321948</v>
      </c>
      <c r="Q38" s="351">
        <v>0.21023446085977351</v>
      </c>
      <c r="R38" s="1176"/>
      <c r="S38" s="150"/>
      <c r="T38" s="150"/>
      <c r="U38" s="248"/>
      <c r="V38" s="248"/>
      <c r="W38" s="248"/>
      <c r="X38" s="248"/>
      <c r="Y38" s="248"/>
      <c r="Z38" s="248"/>
    </row>
    <row r="39" spans="2:28" ht="14.4">
      <c r="B39" s="2087"/>
      <c r="C39" s="2088"/>
      <c r="D39" s="43"/>
      <c r="E39" s="209"/>
      <c r="F39" s="210"/>
      <c r="G39" s="210"/>
      <c r="H39" s="393"/>
      <c r="I39" s="394"/>
      <c r="J39" s="46"/>
      <c r="K39" s="43"/>
      <c r="L39" s="571" t="s">
        <v>429</v>
      </c>
      <c r="M39" s="222">
        <v>1578270</v>
      </c>
      <c r="N39" s="215">
        <v>1553862</v>
      </c>
      <c r="O39" s="215">
        <v>1950787</v>
      </c>
      <c r="P39" s="352">
        <v>0.25544417715344092</v>
      </c>
      <c r="Q39" s="451">
        <v>0.23602868964118939</v>
      </c>
      <c r="R39" s="1176"/>
      <c r="S39" s="46"/>
      <c r="T39" s="46"/>
      <c r="U39" s="46"/>
      <c r="V39" s="46"/>
      <c r="W39" s="46"/>
      <c r="X39" s="46"/>
      <c r="Y39" s="248"/>
      <c r="Z39" s="248"/>
    </row>
    <row r="40" spans="2:28" s="131" customFormat="1" ht="14.4">
      <c r="B40" s="253" t="s">
        <v>427</v>
      </c>
      <c r="C40" s="214"/>
      <c r="D40" s="218"/>
      <c r="E40" s="211">
        <v>7070379</v>
      </c>
      <c r="F40" s="212">
        <v>5012782</v>
      </c>
      <c r="G40" s="212">
        <v>2734061</v>
      </c>
      <c r="H40" s="395">
        <v>-0.45458210630344587</v>
      </c>
      <c r="I40" s="396">
        <v>-0.61330771660189642</v>
      </c>
      <c r="J40" s="150"/>
      <c r="K40" s="214"/>
      <c r="L40" s="568" t="s">
        <v>69</v>
      </c>
      <c r="M40" s="221"/>
      <c r="N40" s="213"/>
      <c r="O40" s="213"/>
      <c r="P40" s="349"/>
      <c r="Q40" s="351"/>
      <c r="R40" s="1176"/>
      <c r="S40" s="150"/>
      <c r="T40" s="150"/>
      <c r="U40" s="46"/>
      <c r="V40" s="46"/>
      <c r="W40" s="46"/>
      <c r="X40" s="46"/>
      <c r="Y40" s="248"/>
      <c r="Z40" s="248"/>
    </row>
    <row r="41" spans="2:28" ht="15" thickBot="1">
      <c r="B41" s="216"/>
      <c r="C41" s="2088" t="s">
        <v>156</v>
      </c>
      <c r="D41" s="2088"/>
      <c r="E41" s="209">
        <v>6241943</v>
      </c>
      <c r="F41" s="210">
        <v>3775808</v>
      </c>
      <c r="G41" s="210">
        <v>1577445</v>
      </c>
      <c r="H41" s="393">
        <v>-0.58222319567096636</v>
      </c>
      <c r="I41" s="394">
        <v>-0.74728301748349835</v>
      </c>
      <c r="J41" s="46"/>
      <c r="K41" s="43"/>
      <c r="L41" s="709" t="s">
        <v>508</v>
      </c>
      <c r="M41" s="710">
        <v>1578270</v>
      </c>
      <c r="N41" s="1844">
        <v>1553862</v>
      </c>
      <c r="O41" s="1844">
        <v>1950787</v>
      </c>
      <c r="P41" s="676">
        <v>0.25544417715344092</v>
      </c>
      <c r="Q41" s="1845">
        <v>0.23602868964118939</v>
      </c>
      <c r="R41" s="1177"/>
      <c r="S41" s="46"/>
      <c r="T41" s="46"/>
      <c r="U41" s="150"/>
      <c r="V41" s="150"/>
      <c r="W41" s="150"/>
      <c r="X41" s="150"/>
      <c r="Y41" s="46"/>
      <c r="Z41" s="46"/>
    </row>
    <row r="42" spans="2:28" ht="14.4">
      <c r="B42" s="216"/>
      <c r="C42" s="2088" t="s">
        <v>157</v>
      </c>
      <c r="D42" s="2088"/>
      <c r="E42" s="209">
        <v>828436</v>
      </c>
      <c r="F42" s="210">
        <v>1236974</v>
      </c>
      <c r="G42" s="210">
        <v>1156616</v>
      </c>
      <c r="H42" s="393">
        <v>-6.4963370289108743E-2</v>
      </c>
      <c r="I42" s="394">
        <v>0.39614405940833086</v>
      </c>
      <c r="J42" s="46"/>
      <c r="K42" s="43"/>
      <c r="L42" s="46"/>
      <c r="M42" s="46"/>
      <c r="N42" s="46"/>
      <c r="O42" s="46"/>
      <c r="P42" s="46"/>
      <c r="Q42" s="46"/>
      <c r="S42" s="46"/>
      <c r="T42" s="46"/>
      <c r="U42" s="150"/>
      <c r="V42" s="150"/>
      <c r="W42" s="150"/>
      <c r="X42" s="150"/>
      <c r="Y42" s="46"/>
      <c r="Z42" s="46"/>
    </row>
    <row r="43" spans="2:28" ht="14.4">
      <c r="B43" s="216"/>
      <c r="C43" s="220"/>
      <c r="D43" s="220"/>
      <c r="E43" s="209"/>
      <c r="F43" s="210"/>
      <c r="G43" s="210"/>
      <c r="H43" s="393"/>
      <c r="I43" s="394"/>
      <c r="J43" s="46"/>
      <c r="K43" s="43"/>
      <c r="L43" s="1493" t="s">
        <v>485</v>
      </c>
      <c r="M43" s="46"/>
      <c r="N43" s="46"/>
      <c r="O43" s="46"/>
      <c r="P43" s="46"/>
      <c r="Q43" s="46"/>
      <c r="R43" s="878"/>
      <c r="S43" s="46"/>
      <c r="T43" s="46"/>
      <c r="U43" s="150"/>
      <c r="V43" s="150"/>
      <c r="W43" s="150"/>
      <c r="X43" s="150"/>
      <c r="Y43" s="46"/>
      <c r="Z43" s="46"/>
    </row>
    <row r="44" spans="2:28" s="131" customFormat="1" ht="14.4">
      <c r="B44" s="2082" t="s">
        <v>155</v>
      </c>
      <c r="C44" s="2083"/>
      <c r="D44" s="218"/>
      <c r="E44" s="211">
        <v>9007034</v>
      </c>
      <c r="F44" s="212">
        <v>8025742</v>
      </c>
      <c r="G44" s="212">
        <v>7563884</v>
      </c>
      <c r="H44" s="395">
        <v>-5.7547077890119071E-2</v>
      </c>
      <c r="I44" s="396">
        <v>-0.16022477543661987</v>
      </c>
      <c r="J44" s="150"/>
      <c r="K44" s="214"/>
      <c r="L44" s="1493" t="s">
        <v>486</v>
      </c>
      <c r="M44" s="150"/>
      <c r="N44" s="150"/>
      <c r="O44" s="150"/>
      <c r="P44" s="150"/>
      <c r="Q44" s="150"/>
      <c r="R44" s="1185"/>
      <c r="S44" s="150"/>
      <c r="T44" s="150"/>
      <c r="U44" s="150"/>
      <c r="V44" s="150"/>
      <c r="W44" s="150"/>
      <c r="X44" s="150"/>
      <c r="Y44" s="150"/>
      <c r="Z44" s="150"/>
    </row>
    <row r="45" spans="2:28" s="131" customFormat="1" ht="14.4">
      <c r="B45" s="2082" t="s">
        <v>460</v>
      </c>
      <c r="C45" s="2083"/>
      <c r="D45" s="218"/>
      <c r="E45" s="211">
        <v>10350044</v>
      </c>
      <c r="F45" s="212">
        <v>11004111</v>
      </c>
      <c r="G45" s="212">
        <v>11246413</v>
      </c>
      <c r="H45" s="395">
        <v>2.2019225360413033E-2</v>
      </c>
      <c r="I45" s="396">
        <v>8.6605332305833671E-2</v>
      </c>
      <c r="J45" s="150"/>
      <c r="K45" s="214"/>
      <c r="M45" s="214"/>
      <c r="N45" s="214"/>
      <c r="O45" s="214"/>
      <c r="P45" s="214"/>
      <c r="Q45" s="214"/>
      <c r="R45" s="536"/>
      <c r="S45" s="150"/>
      <c r="T45" s="150"/>
      <c r="U45" s="150"/>
      <c r="V45" s="150"/>
      <c r="W45" s="150"/>
      <c r="X45" s="150"/>
      <c r="Y45" s="150"/>
      <c r="Z45" s="150"/>
    </row>
    <row r="46" spans="2:28" s="131" customFormat="1" ht="14.4">
      <c r="B46" s="2082" t="s">
        <v>410</v>
      </c>
      <c r="C46" s="2083"/>
      <c r="D46" s="218"/>
      <c r="E46" s="211">
        <v>639749</v>
      </c>
      <c r="F46" s="212">
        <v>346540</v>
      </c>
      <c r="G46" s="212">
        <v>608592</v>
      </c>
      <c r="H46" s="395">
        <v>0.75619553298320541</v>
      </c>
      <c r="I46" s="396">
        <v>-4.8701912781418964E-2</v>
      </c>
      <c r="J46" s="150"/>
      <c r="K46" s="214"/>
      <c r="M46" s="386"/>
      <c r="N46" s="386"/>
      <c r="O46" s="386"/>
      <c r="P46" s="386"/>
      <c r="Q46" s="386"/>
      <c r="R46" s="1186"/>
      <c r="S46" s="150"/>
      <c r="T46" s="150"/>
      <c r="U46" s="150"/>
      <c r="V46" s="150"/>
      <c r="W46" s="150"/>
      <c r="X46" s="150"/>
      <c r="Y46" s="150"/>
      <c r="Z46" s="150"/>
    </row>
    <row r="47" spans="2:28" s="131" customFormat="1" ht="14.4">
      <c r="B47" s="217" t="s">
        <v>487</v>
      </c>
      <c r="C47" s="218"/>
      <c r="D47" s="218"/>
      <c r="E47" s="211">
        <v>367988</v>
      </c>
      <c r="F47" s="212">
        <v>578541</v>
      </c>
      <c r="G47" s="212">
        <v>784502</v>
      </c>
      <c r="H47" s="395">
        <v>0.35600069830833081</v>
      </c>
      <c r="I47" s="396">
        <v>1.1318684304922986</v>
      </c>
      <c r="J47" s="150"/>
      <c r="K47" s="214"/>
      <c r="L47" s="2093"/>
      <c r="M47" s="2093"/>
      <c r="N47" s="2093"/>
      <c r="O47" s="2093"/>
      <c r="P47" s="2093"/>
      <c r="Q47" s="2093"/>
      <c r="R47" s="1181"/>
      <c r="S47" s="150"/>
      <c r="T47" s="150"/>
      <c r="U47" s="150"/>
      <c r="V47" s="150"/>
      <c r="W47" s="150"/>
      <c r="X47" s="150"/>
      <c r="Y47" s="150"/>
      <c r="Z47" s="150"/>
    </row>
    <row r="48" spans="2:28" s="131" customFormat="1" ht="15">
      <c r="B48" s="2082" t="s">
        <v>618</v>
      </c>
      <c r="C48" s="2083"/>
      <c r="D48" s="218"/>
      <c r="E48" s="211">
        <v>10113924</v>
      </c>
      <c r="F48" s="212">
        <v>5501938</v>
      </c>
      <c r="G48" s="212">
        <v>12263753</v>
      </c>
      <c r="H48" s="395">
        <v>1.2289878584600553</v>
      </c>
      <c r="I48" s="396">
        <v>0.21256131645837956</v>
      </c>
      <c r="J48" s="150"/>
      <c r="K48" s="150"/>
      <c r="L48" s="2093"/>
      <c r="M48" s="2093"/>
      <c r="N48" s="2093"/>
      <c r="O48" s="2093"/>
      <c r="P48" s="2093"/>
      <c r="Q48" s="2093"/>
      <c r="R48" s="1181"/>
      <c r="S48" s="150"/>
      <c r="T48" s="150"/>
      <c r="U48" s="46"/>
      <c r="V48" s="46"/>
      <c r="W48" s="46"/>
      <c r="X48" s="46"/>
      <c r="Y48" s="150"/>
      <c r="Z48" s="150"/>
    </row>
    <row r="49" spans="2:26" s="131" customFormat="1" ht="14.4">
      <c r="B49" s="2096" t="s">
        <v>434</v>
      </c>
      <c r="C49" s="2097"/>
      <c r="D49" s="2097"/>
      <c r="E49" s="211">
        <v>172913786</v>
      </c>
      <c r="F49" s="212">
        <v>176591800</v>
      </c>
      <c r="G49" s="212">
        <v>189712232</v>
      </c>
      <c r="H49" s="395">
        <v>7.4298081790887233E-2</v>
      </c>
      <c r="I49" s="396">
        <v>9.7149257954481427E-2</v>
      </c>
      <c r="J49" s="150"/>
      <c r="K49" s="150"/>
      <c r="L49" s="2093"/>
      <c r="M49" s="2093"/>
      <c r="N49" s="2093"/>
      <c r="O49" s="2093"/>
      <c r="P49" s="2093"/>
      <c r="Q49" s="2093"/>
      <c r="R49" s="1181"/>
      <c r="S49" s="150"/>
      <c r="T49" s="150"/>
      <c r="U49" s="150"/>
      <c r="V49" s="150"/>
      <c r="W49" s="150"/>
      <c r="X49" s="150"/>
      <c r="Y49" s="150"/>
      <c r="Z49" s="150"/>
    </row>
    <row r="50" spans="2:26" ht="14.7" customHeight="1">
      <c r="B50" s="2087"/>
      <c r="C50" s="2088"/>
      <c r="D50" s="43"/>
      <c r="E50" s="209"/>
      <c r="F50" s="210"/>
      <c r="G50" s="210"/>
      <c r="H50" s="393"/>
      <c r="I50" s="394"/>
      <c r="J50" s="46"/>
      <c r="K50" s="46"/>
      <c r="L50" s="245"/>
      <c r="M50" s="245"/>
      <c r="N50" s="245"/>
      <c r="O50" s="245"/>
      <c r="P50" s="245"/>
      <c r="Q50" s="245"/>
      <c r="R50" s="1187"/>
      <c r="S50" s="46"/>
      <c r="T50" s="46"/>
      <c r="U50" s="46"/>
      <c r="V50" s="46"/>
      <c r="W50" s="46"/>
      <c r="X50" s="46"/>
      <c r="Y50" s="46"/>
      <c r="Z50" s="46"/>
    </row>
    <row r="51" spans="2:26" ht="14.7" customHeight="1">
      <c r="B51" s="216"/>
      <c r="C51" s="220"/>
      <c r="D51" s="43"/>
      <c r="E51" s="209"/>
      <c r="F51" s="210"/>
      <c r="G51" s="210"/>
      <c r="H51" s="393"/>
      <c r="I51" s="394"/>
      <c r="J51" s="46"/>
      <c r="K51" s="46"/>
      <c r="L51" s="245"/>
      <c r="M51" s="245"/>
      <c r="N51" s="245"/>
      <c r="O51" s="245"/>
      <c r="P51" s="245"/>
      <c r="Q51" s="245"/>
      <c r="R51" s="1187"/>
      <c r="S51" s="46"/>
      <c r="T51" s="46"/>
      <c r="U51" s="46"/>
      <c r="V51" s="46"/>
      <c r="W51" s="46"/>
      <c r="X51" s="46"/>
      <c r="Y51" s="46"/>
      <c r="Z51" s="46"/>
    </row>
    <row r="52" spans="2:26" s="131" customFormat="1" ht="14.4">
      <c r="B52" s="2082" t="s">
        <v>462</v>
      </c>
      <c r="C52" s="2083"/>
      <c r="D52" s="218"/>
      <c r="E52" s="211">
        <v>22901866</v>
      </c>
      <c r="F52" s="212">
        <v>28300507</v>
      </c>
      <c r="G52" s="212">
        <v>24369812</v>
      </c>
      <c r="H52" s="395">
        <v>-0.13889132798928303</v>
      </c>
      <c r="I52" s="396">
        <v>6.409722247086766E-2</v>
      </c>
      <c r="J52" s="150"/>
      <c r="K52" s="150"/>
      <c r="L52" s="150"/>
      <c r="M52" s="150"/>
      <c r="N52" s="150"/>
      <c r="O52" s="150"/>
      <c r="P52" s="150"/>
      <c r="Q52" s="150"/>
      <c r="R52" s="1185"/>
      <c r="S52" s="150"/>
      <c r="T52" s="150"/>
      <c r="U52" s="46"/>
      <c r="V52" s="46"/>
      <c r="W52" s="46"/>
      <c r="X52" s="46"/>
      <c r="Y52" s="150"/>
      <c r="Z52" s="150"/>
    </row>
    <row r="53" spans="2:26" ht="14.4">
      <c r="B53" s="45"/>
      <c r="C53" s="43" t="s">
        <v>295</v>
      </c>
      <c r="D53" s="43"/>
      <c r="E53" s="209">
        <v>12679794</v>
      </c>
      <c r="F53" s="210">
        <v>12679794</v>
      </c>
      <c r="G53" s="210">
        <v>12679794</v>
      </c>
      <c r="H53" s="393">
        <v>0</v>
      </c>
      <c r="I53" s="394">
        <v>0</v>
      </c>
      <c r="J53" s="46"/>
      <c r="K53" s="46"/>
      <c r="L53" s="46"/>
      <c r="M53" s="46"/>
      <c r="N53" s="46"/>
      <c r="O53" s="46"/>
      <c r="P53" s="46"/>
      <c r="Q53" s="46"/>
      <c r="R53" s="878"/>
      <c r="S53" s="46"/>
      <c r="T53" s="46"/>
      <c r="U53" s="46"/>
      <c r="V53" s="46"/>
      <c r="W53" s="46"/>
      <c r="X53" s="46"/>
      <c r="Y53" s="46"/>
      <c r="Z53" s="46"/>
    </row>
    <row r="54" spans="2:26" ht="14.4">
      <c r="B54" s="45"/>
      <c r="C54" s="43" t="s">
        <v>328</v>
      </c>
      <c r="D54" s="43"/>
      <c r="E54" s="209">
        <v>5905440</v>
      </c>
      <c r="F54" s="210">
        <v>5906590</v>
      </c>
      <c r="G54" s="210">
        <v>5906590</v>
      </c>
      <c r="H54" s="393">
        <v>0</v>
      </c>
      <c r="I54" s="394">
        <v>1.9473570131946138E-4</v>
      </c>
      <c r="J54" s="46"/>
      <c r="K54" s="46"/>
      <c r="L54" s="46"/>
      <c r="M54" s="46"/>
      <c r="N54" s="46"/>
      <c r="O54" s="46"/>
      <c r="P54" s="46"/>
      <c r="Q54" s="46"/>
      <c r="R54" s="878"/>
      <c r="S54" s="46"/>
      <c r="T54" s="46"/>
      <c r="U54" s="46"/>
      <c r="V54" s="46"/>
      <c r="W54" s="46"/>
      <c r="X54" s="46"/>
      <c r="Y54" s="46"/>
      <c r="Z54" s="46"/>
    </row>
    <row r="55" spans="2:26" ht="14.4">
      <c r="B55" s="219"/>
      <c r="C55" s="2098" t="s">
        <v>463</v>
      </c>
      <c r="D55" s="2098"/>
      <c r="E55" s="209">
        <v>140002</v>
      </c>
      <c r="F55" s="210">
        <v>636199</v>
      </c>
      <c r="G55" s="210">
        <v>196962</v>
      </c>
      <c r="H55" s="393">
        <v>-0.6904081898902702</v>
      </c>
      <c r="I55" s="394">
        <v>0.40685133069527579</v>
      </c>
      <c r="J55" s="46"/>
      <c r="K55" s="46"/>
      <c r="L55" s="46"/>
      <c r="M55" s="46"/>
      <c r="N55" s="46"/>
      <c r="O55" s="46"/>
      <c r="P55" s="46"/>
      <c r="Q55" s="46"/>
      <c r="R55" s="878"/>
      <c r="S55" s="46"/>
      <c r="T55" s="46"/>
      <c r="U55" s="46"/>
      <c r="V55" s="46"/>
      <c r="W55" s="46"/>
      <c r="X55" s="46"/>
      <c r="Y55" s="46"/>
      <c r="Z55" s="46"/>
    </row>
    <row r="56" spans="2:26" ht="14.4">
      <c r="B56" s="2099" t="s">
        <v>464</v>
      </c>
      <c r="C56" s="2100"/>
      <c r="D56" s="43"/>
      <c r="E56" s="209">
        <v>4176630</v>
      </c>
      <c r="F56" s="210">
        <v>9077924</v>
      </c>
      <c r="G56" s="210">
        <v>5586466</v>
      </c>
      <c r="H56" s="393">
        <v>-0.38460974116989743</v>
      </c>
      <c r="I56" s="394">
        <v>0.33755348211357006</v>
      </c>
      <c r="J56" s="46"/>
      <c r="K56" s="46"/>
      <c r="L56" s="46"/>
      <c r="M56" s="46"/>
      <c r="N56" s="46"/>
      <c r="O56" s="46"/>
      <c r="P56" s="46"/>
      <c r="Q56" s="46"/>
      <c r="R56" s="878"/>
      <c r="S56" s="46"/>
      <c r="T56" s="46"/>
      <c r="U56" s="150"/>
      <c r="V56" s="150"/>
      <c r="W56" s="150"/>
      <c r="X56" s="150"/>
      <c r="Y56" s="46"/>
      <c r="Z56" s="46"/>
    </row>
    <row r="57" spans="2:26" ht="14.4">
      <c r="B57" s="219"/>
      <c r="C57" s="824"/>
      <c r="D57" s="43"/>
      <c r="E57" s="209"/>
      <c r="F57" s="210"/>
      <c r="G57" s="210"/>
      <c r="H57" s="393"/>
      <c r="I57" s="394"/>
      <c r="J57" s="46"/>
      <c r="K57" s="46"/>
      <c r="L57" s="46"/>
      <c r="M57" s="46"/>
      <c r="N57" s="46"/>
      <c r="O57" s="46"/>
      <c r="P57" s="46"/>
      <c r="Q57" s="46"/>
      <c r="R57" s="878"/>
      <c r="S57" s="46"/>
      <c r="T57" s="46"/>
      <c r="U57" s="150"/>
      <c r="V57" s="150"/>
      <c r="W57" s="150"/>
      <c r="X57" s="150"/>
      <c r="Y57" s="46"/>
      <c r="Z57" s="46"/>
    </row>
    <row r="58" spans="2:26" ht="14.7" customHeight="1">
      <c r="B58" s="2101"/>
      <c r="C58" s="2098"/>
      <c r="D58" s="43"/>
      <c r="E58" s="209"/>
      <c r="F58" s="210"/>
      <c r="G58" s="210"/>
      <c r="H58" s="393"/>
      <c r="I58" s="394"/>
      <c r="J58" s="46"/>
      <c r="K58" s="46"/>
      <c r="L58" s="46"/>
      <c r="M58" s="46"/>
      <c r="N58" s="46"/>
      <c r="O58" s="46"/>
      <c r="P58" s="46"/>
      <c r="Q58" s="46"/>
      <c r="R58" s="878"/>
      <c r="S58" s="46"/>
      <c r="T58" s="46"/>
      <c r="Y58" s="46"/>
      <c r="Z58" s="46"/>
    </row>
    <row r="59" spans="2:26" s="131" customFormat="1" ht="14.4">
      <c r="B59" s="2036" t="s">
        <v>441</v>
      </c>
      <c r="C59" s="2037"/>
      <c r="D59" s="2037"/>
      <c r="E59" s="211">
        <v>22901866</v>
      </c>
      <c r="F59" s="212">
        <v>28300507</v>
      </c>
      <c r="G59" s="212">
        <v>24369812</v>
      </c>
      <c r="H59" s="395">
        <v>-0.13889132798928303</v>
      </c>
      <c r="I59" s="396">
        <v>6.409722247086766E-2</v>
      </c>
      <c r="J59" s="150"/>
      <c r="K59" s="150"/>
      <c r="L59" s="150"/>
      <c r="M59" s="150"/>
      <c r="N59" s="150"/>
      <c r="O59" s="150"/>
      <c r="P59" s="150"/>
      <c r="Q59" s="150"/>
      <c r="R59" s="1185"/>
      <c r="S59" s="150"/>
      <c r="T59" s="150"/>
      <c r="Y59" s="150"/>
      <c r="Z59" s="150"/>
    </row>
    <row r="60" spans="2:26" ht="16.2" customHeight="1">
      <c r="B60" s="185"/>
      <c r="C60" s="186"/>
      <c r="D60" s="186"/>
      <c r="E60" s="211"/>
      <c r="F60" s="212"/>
      <c r="G60" s="212"/>
      <c r="H60" s="395"/>
      <c r="I60" s="396"/>
      <c r="J60" s="46"/>
      <c r="K60"/>
      <c r="L60"/>
      <c r="M60"/>
      <c r="N60"/>
      <c r="O60"/>
      <c r="P60"/>
      <c r="Q60"/>
      <c r="R60" s="74"/>
    </row>
    <row r="61" spans="2:26" s="131" customFormat="1" ht="14.4">
      <c r="B61" s="2089" t="s">
        <v>442</v>
      </c>
      <c r="C61" s="2090"/>
      <c r="D61" s="2090"/>
      <c r="E61" s="211">
        <v>195815652</v>
      </c>
      <c r="F61" s="212">
        <v>204892307</v>
      </c>
      <c r="G61" s="212">
        <v>214082044</v>
      </c>
      <c r="H61" s="395">
        <v>4.4851547305775612E-2</v>
      </c>
      <c r="I61" s="396">
        <v>9.3283615550814089E-2</v>
      </c>
      <c r="J61" s="150"/>
      <c r="K61" s="116"/>
      <c r="L61" s="116"/>
      <c r="M61" s="116"/>
      <c r="N61" s="116"/>
      <c r="O61" s="116"/>
      <c r="P61" s="116"/>
      <c r="Q61" s="116"/>
      <c r="R61" s="1188"/>
      <c r="U61" s="40"/>
      <c r="V61" s="40"/>
      <c r="W61" s="40"/>
      <c r="X61" s="40"/>
    </row>
    <row r="62" spans="2:26" ht="13.2" customHeight="1">
      <c r="B62" s="2087"/>
      <c r="C62" s="2088"/>
      <c r="D62" s="220"/>
      <c r="E62" s="211"/>
      <c r="F62" s="212"/>
      <c r="G62" s="212"/>
      <c r="H62" s="395"/>
      <c r="I62" s="396"/>
      <c r="J62" s="46"/>
      <c r="K62"/>
      <c r="L62"/>
      <c r="M62"/>
      <c r="N62"/>
      <c r="O62"/>
      <c r="P62"/>
      <c r="Q62"/>
      <c r="R62" s="74"/>
    </row>
    <row r="63" spans="2:26" ht="14.4">
      <c r="B63" s="2082" t="s">
        <v>443</v>
      </c>
      <c r="C63" s="2083"/>
      <c r="D63" s="218"/>
      <c r="E63" s="211">
        <v>133060043</v>
      </c>
      <c r="F63" s="212">
        <v>129206284</v>
      </c>
      <c r="G63" s="212">
        <v>142330825</v>
      </c>
      <c r="H63" s="395">
        <v>0.1015781941379879</v>
      </c>
      <c r="I63" s="396">
        <v>6.9673673561040414E-2</v>
      </c>
      <c r="J63" s="46"/>
      <c r="K63"/>
      <c r="L63"/>
      <c r="M63"/>
      <c r="N63"/>
      <c r="O63"/>
      <c r="P63"/>
      <c r="Q63"/>
      <c r="R63" s="74"/>
    </row>
    <row r="64" spans="2:26" ht="14.4">
      <c r="B64" s="2087" t="s">
        <v>444</v>
      </c>
      <c r="C64" s="2088"/>
      <c r="D64" s="220"/>
      <c r="E64" s="209">
        <v>20571287</v>
      </c>
      <c r="F64" s="210">
        <v>20991000</v>
      </c>
      <c r="G64" s="210">
        <v>21519458</v>
      </c>
      <c r="H64" s="393">
        <v>2.5175456147872897E-2</v>
      </c>
      <c r="I64" s="394">
        <v>4.6091963035662278E-2</v>
      </c>
      <c r="J64" s="46"/>
      <c r="K64"/>
      <c r="L64"/>
      <c r="M64"/>
      <c r="N64"/>
      <c r="O64"/>
      <c r="P64"/>
      <c r="Q64"/>
      <c r="R64" s="74"/>
    </row>
    <row r="65" spans="2:18" ht="14.4">
      <c r="B65" s="216" t="s">
        <v>445</v>
      </c>
      <c r="C65" s="220"/>
      <c r="D65" s="220"/>
      <c r="E65" s="209">
        <v>69917928</v>
      </c>
      <c r="F65" s="210">
        <v>67739850</v>
      </c>
      <c r="G65" s="210">
        <v>72715349</v>
      </c>
      <c r="H65" s="393">
        <v>7.3450103594855903E-2</v>
      </c>
      <c r="I65" s="394">
        <v>4.0010067231969461E-2</v>
      </c>
      <c r="J65" s="46"/>
      <c r="K65"/>
      <c r="L65"/>
      <c r="M65"/>
      <c r="N65"/>
      <c r="O65"/>
      <c r="P65"/>
      <c r="Q65"/>
      <c r="R65" s="74"/>
    </row>
    <row r="66" spans="2:18" ht="15" thickBot="1">
      <c r="B66" s="2104" t="s">
        <v>446</v>
      </c>
      <c r="C66" s="2105"/>
      <c r="D66" s="387"/>
      <c r="E66" s="711">
        <v>42570828</v>
      </c>
      <c r="F66" s="559">
        <v>40475434</v>
      </c>
      <c r="G66" s="559">
        <v>48096018</v>
      </c>
      <c r="H66" s="712">
        <v>0.18827677054679637</v>
      </c>
      <c r="I66" s="713">
        <v>0.12978817325328978</v>
      </c>
      <c r="J66" s="46"/>
      <c r="K66"/>
      <c r="L66"/>
      <c r="M66"/>
      <c r="N66"/>
      <c r="O66"/>
      <c r="P66"/>
      <c r="Q66"/>
      <c r="R66" s="74"/>
    </row>
    <row r="67" spans="2:18" ht="14.4">
      <c r="B67" s="2103"/>
      <c r="C67" s="2103"/>
      <c r="D67" s="43"/>
      <c r="E67" s="43"/>
      <c r="F67" s="43"/>
      <c r="G67" s="43"/>
      <c r="H67" s="43"/>
      <c r="I67" s="43"/>
      <c r="J67" s="46"/>
    </row>
    <row r="68" spans="2:18" ht="14.4">
      <c r="B68" s="2102" t="s">
        <v>509</v>
      </c>
      <c r="C68" s="2073"/>
      <c r="D68" s="2073"/>
      <c r="E68" s="2073"/>
      <c r="F68" s="2073"/>
      <c r="G68" s="2073"/>
      <c r="H68" s="2073"/>
      <c r="I68" s="2073"/>
      <c r="J68" s="46"/>
    </row>
    <row r="69" spans="2:18" ht="14.1" customHeight="1">
      <c r="B69" s="2102" t="s">
        <v>510</v>
      </c>
      <c r="C69" s="2102"/>
      <c r="D69" s="2102"/>
      <c r="E69" s="2102"/>
      <c r="F69" s="2102"/>
      <c r="G69" s="2102"/>
      <c r="H69" s="2102"/>
      <c r="I69" s="2102"/>
      <c r="J69" s="46"/>
    </row>
    <row r="70" spans="2:18" ht="14.4">
      <c r="B70" s="1518" t="s">
        <v>511</v>
      </c>
      <c r="C70" s="1518"/>
      <c r="D70" s="1518"/>
      <c r="E70" s="1518"/>
      <c r="F70" s="1518"/>
      <c r="G70" s="1518"/>
      <c r="H70" s="1493"/>
      <c r="I70" s="1493"/>
      <c r="J70" s="46"/>
    </row>
    <row r="71" spans="2:18" ht="14.4">
      <c r="B71" s="1425"/>
      <c r="C71" s="1425"/>
      <c r="D71" s="1425"/>
      <c r="E71" s="1425"/>
      <c r="F71" s="1425"/>
      <c r="G71" s="1425"/>
      <c r="H71" s="1425"/>
      <c r="I71" s="1425"/>
      <c r="J71" s="46"/>
    </row>
    <row r="72" spans="2:18">
      <c r="B72" s="1491"/>
      <c r="C72" s="1491"/>
      <c r="D72" s="1491"/>
      <c r="E72" s="1491"/>
      <c r="F72" s="1491"/>
      <c r="G72" s="1491"/>
      <c r="H72" s="1491"/>
      <c r="I72" s="1491"/>
    </row>
  </sheetData>
  <mergeCells count="63">
    <mergeCell ref="C3:I5"/>
    <mergeCell ref="L3:Q5"/>
    <mergeCell ref="U3:X5"/>
    <mergeCell ref="U2:X2"/>
    <mergeCell ref="V7:X7"/>
    <mergeCell ref="M6:O6"/>
    <mergeCell ref="P6:Q6"/>
    <mergeCell ref="E7:G7"/>
    <mergeCell ref="H7:I7"/>
    <mergeCell ref="B6:D6"/>
    <mergeCell ref="M7:O7"/>
    <mergeCell ref="P7:Q7"/>
    <mergeCell ref="B68:I68"/>
    <mergeCell ref="B69:I69"/>
    <mergeCell ref="B59:D59"/>
    <mergeCell ref="B61:D61"/>
    <mergeCell ref="B62:C62"/>
    <mergeCell ref="B63:C63"/>
    <mergeCell ref="B64:C64"/>
    <mergeCell ref="B67:C67"/>
    <mergeCell ref="B66:C66"/>
    <mergeCell ref="C55:D55"/>
    <mergeCell ref="B56:C56"/>
    <mergeCell ref="B58:C58"/>
    <mergeCell ref="B52:C52"/>
    <mergeCell ref="B39:C39"/>
    <mergeCell ref="C41:D41"/>
    <mergeCell ref="C42:D42"/>
    <mergeCell ref="B44:C44"/>
    <mergeCell ref="B45:C45"/>
    <mergeCell ref="B50:C50"/>
    <mergeCell ref="B32:D32"/>
    <mergeCell ref="B10:C10"/>
    <mergeCell ref="B27:C27"/>
    <mergeCell ref="B28:C28"/>
    <mergeCell ref="B29:C29"/>
    <mergeCell ref="B30:C30"/>
    <mergeCell ref="B31:C31"/>
    <mergeCell ref="L47:Q49"/>
    <mergeCell ref="B35:C35"/>
    <mergeCell ref="B46:C46"/>
    <mergeCell ref="B48:C48"/>
    <mergeCell ref="B33:C33"/>
    <mergeCell ref="B34:D34"/>
    <mergeCell ref="B49:D49"/>
    <mergeCell ref="C36:D36"/>
    <mergeCell ref="C37:D37"/>
    <mergeCell ref="C38:D38"/>
    <mergeCell ref="Y7:Z7"/>
    <mergeCell ref="C24:D24"/>
    <mergeCell ref="B25:C25"/>
    <mergeCell ref="B26:C26"/>
    <mergeCell ref="C22:D22"/>
    <mergeCell ref="C23:D23"/>
    <mergeCell ref="B8:D8"/>
    <mergeCell ref="B21:C21"/>
    <mergeCell ref="B16:C16"/>
    <mergeCell ref="B20:C20"/>
    <mergeCell ref="C11:D11"/>
    <mergeCell ref="C12:D12"/>
    <mergeCell ref="B13:D13"/>
    <mergeCell ref="B14:C14"/>
    <mergeCell ref="B9:D9"/>
  </mergeCells>
  <hyperlinks>
    <hyperlink ref="A1" location="'Anexos &gt;&gt;'!A1" display="Volver al índice anexos" xr:uid="{51C9A2F8-0619-4F9E-A757-B37943DE938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K62"/>
  <sheetViews>
    <sheetView showGridLines="0" topLeftCell="A12" zoomScale="80" zoomScaleNormal="80" workbookViewId="0">
      <selection activeCell="A2" sqref="A1:XFD1048576"/>
    </sheetView>
  </sheetViews>
  <sheetFormatPr baseColWidth="10" defaultColWidth="11.44140625" defaultRowHeight="13.2"/>
  <cols>
    <col min="1" max="1" width="11.44140625" style="127"/>
    <col min="2" max="2" width="52.21875" style="127" customWidth="1"/>
    <col min="3" max="5" width="12.5546875" style="127" customWidth="1"/>
    <col min="6" max="7" width="10.77734375" style="127" customWidth="1"/>
    <col min="8" max="16384" width="11.44140625" style="127"/>
  </cols>
  <sheetData>
    <row r="1" spans="1:11" ht="14.4">
      <c r="A1" s="129" t="s">
        <v>831</v>
      </c>
      <c r="B1" s="46"/>
      <c r="C1" s="46"/>
      <c r="D1" s="46"/>
      <c r="E1" s="46"/>
      <c r="F1" s="46"/>
      <c r="G1" s="46"/>
    </row>
    <row r="2" spans="1:11" ht="13.8">
      <c r="A2" s="46"/>
      <c r="B2" s="2106" t="s">
        <v>512</v>
      </c>
      <c r="C2" s="2037"/>
      <c r="D2" s="2037"/>
      <c r="E2" s="2037"/>
      <c r="F2" s="2037"/>
      <c r="G2" s="2037"/>
    </row>
    <row r="3" spans="1:11" ht="13.8">
      <c r="A3" s="46"/>
      <c r="B3" s="2037"/>
      <c r="C3" s="2037"/>
      <c r="D3" s="2037"/>
      <c r="E3" s="2037"/>
      <c r="F3" s="2037"/>
      <c r="G3" s="2037"/>
    </row>
    <row r="4" spans="1:11" ht="14.4" thickBot="1">
      <c r="A4" s="46"/>
      <c r="B4" s="448"/>
      <c r="C4" s="112"/>
      <c r="D4" s="112"/>
      <c r="E4" s="112"/>
      <c r="F4" s="224"/>
      <c r="G4" s="224"/>
    </row>
    <row r="5" spans="1:11" ht="13.8">
      <c r="A5" s="46"/>
      <c r="B5" s="714"/>
      <c r="C5" s="2115" t="s">
        <v>122</v>
      </c>
      <c r="D5" s="2115"/>
      <c r="E5" s="2116"/>
      <c r="F5" s="2117" t="s">
        <v>513</v>
      </c>
      <c r="G5" s="2116"/>
    </row>
    <row r="6" spans="1:11" ht="14.4" thickBot="1">
      <c r="A6" s="46"/>
      <c r="B6" s="235"/>
      <c r="C6" s="850" t="s">
        <v>837</v>
      </c>
      <c r="D6" s="851" t="s">
        <v>808</v>
      </c>
      <c r="E6" s="852" t="s">
        <v>838</v>
      </c>
      <c r="F6" s="284" t="s">
        <v>44</v>
      </c>
      <c r="G6" s="285" t="s">
        <v>45</v>
      </c>
    </row>
    <row r="7" spans="1:11" ht="13.8">
      <c r="A7" s="46"/>
      <c r="B7" s="1328" t="s">
        <v>389</v>
      </c>
      <c r="C7" s="715"/>
      <c r="D7" s="716"/>
      <c r="E7" s="717"/>
      <c r="F7" s="718"/>
      <c r="G7" s="719"/>
    </row>
    <row r="8" spans="1:11" ht="13.8">
      <c r="A8" s="46"/>
      <c r="B8" s="225" t="s">
        <v>453</v>
      </c>
      <c r="C8" s="298">
        <v>1646883</v>
      </c>
      <c r="D8" s="299">
        <v>2137473</v>
      </c>
      <c r="E8" s="300">
        <v>2038421</v>
      </c>
      <c r="F8" s="400">
        <v>-4.6340702315304072E-2</v>
      </c>
      <c r="G8" s="402">
        <v>0.23774487926586163</v>
      </c>
      <c r="H8" s="46"/>
      <c r="I8" s="46"/>
      <c r="J8" s="46"/>
      <c r="K8" s="46"/>
    </row>
    <row r="9" spans="1:11" ht="13.8">
      <c r="A9" s="46"/>
      <c r="B9" s="225" t="s">
        <v>203</v>
      </c>
      <c r="C9" s="298">
        <v>1248084</v>
      </c>
      <c r="D9" s="299">
        <v>1239176</v>
      </c>
      <c r="E9" s="300">
        <v>1369382</v>
      </c>
      <c r="F9" s="400">
        <v>0.10507466251767306</v>
      </c>
      <c r="G9" s="402">
        <v>9.7187368798894891E-2</v>
      </c>
      <c r="H9" s="46"/>
      <c r="I9" s="46"/>
      <c r="J9" s="46"/>
      <c r="K9" s="46"/>
    </row>
    <row r="10" spans="1:11" ht="13.8">
      <c r="A10" s="46"/>
      <c r="B10" s="217" t="s">
        <v>31</v>
      </c>
      <c r="C10" s="301">
        <v>6293810</v>
      </c>
      <c r="D10" s="302">
        <v>7553091</v>
      </c>
      <c r="E10" s="303">
        <v>7319044</v>
      </c>
      <c r="F10" s="401">
        <v>-3.098691648227192E-2</v>
      </c>
      <c r="G10" s="403">
        <v>0.16289560695349881</v>
      </c>
      <c r="H10" s="46"/>
      <c r="I10" s="46"/>
      <c r="J10" s="46"/>
      <c r="K10" s="46"/>
    </row>
    <row r="11" spans="1:11" ht="13.8">
      <c r="A11" s="46"/>
      <c r="B11" s="226" t="s">
        <v>399</v>
      </c>
      <c r="C11" s="298">
        <v>6075092</v>
      </c>
      <c r="D11" s="299">
        <v>7274231</v>
      </c>
      <c r="E11" s="300">
        <v>7066855</v>
      </c>
      <c r="F11" s="400">
        <v>-2.8508305551473434E-2</v>
      </c>
      <c r="G11" s="402">
        <v>0.16325069645035839</v>
      </c>
      <c r="H11" s="46"/>
      <c r="I11" s="46"/>
      <c r="J11" s="46"/>
      <c r="K11" s="46"/>
    </row>
    <row r="12" spans="1:11" ht="13.8">
      <c r="A12" s="46"/>
      <c r="B12" s="226" t="s">
        <v>514</v>
      </c>
      <c r="C12" s="298">
        <v>174431</v>
      </c>
      <c r="D12" s="299">
        <v>200397</v>
      </c>
      <c r="E12" s="300">
        <v>173194</v>
      </c>
      <c r="F12" s="400">
        <v>-0.13574554509299042</v>
      </c>
      <c r="G12" s="402">
        <v>-7.0916293548738407E-3</v>
      </c>
      <c r="H12" s="46"/>
      <c r="I12" s="46"/>
      <c r="J12" s="46"/>
      <c r="K12" s="46"/>
    </row>
    <row r="13" spans="1:11" ht="13.8">
      <c r="A13" s="46"/>
      <c r="B13" s="226" t="s">
        <v>515</v>
      </c>
      <c r="C13" s="298">
        <v>44287</v>
      </c>
      <c r="D13" s="299">
        <v>78463</v>
      </c>
      <c r="E13" s="300">
        <v>78995</v>
      </c>
      <c r="F13" s="400">
        <v>6.7802658577928998E-3</v>
      </c>
      <c r="G13" s="402">
        <v>0.78370627949511151</v>
      </c>
      <c r="H13" s="46"/>
      <c r="I13" s="46"/>
      <c r="J13" s="46"/>
      <c r="K13" s="46"/>
    </row>
    <row r="14" spans="1:11" ht="13.8">
      <c r="A14" s="46"/>
      <c r="B14" s="227" t="s">
        <v>516</v>
      </c>
      <c r="C14" s="298">
        <v>-226534</v>
      </c>
      <c r="D14" s="299">
        <v>-252729</v>
      </c>
      <c r="E14" s="300">
        <v>-249077</v>
      </c>
      <c r="F14" s="400">
        <v>-1.4450260951453964E-2</v>
      </c>
      <c r="G14" s="402">
        <v>9.9512655936857097E-2</v>
      </c>
      <c r="H14" s="46"/>
      <c r="I14" s="46"/>
      <c r="J14" s="46"/>
      <c r="K14" s="46"/>
    </row>
    <row r="15" spans="1:11" ht="13.8">
      <c r="A15" s="46"/>
      <c r="B15" s="1325" t="s">
        <v>405</v>
      </c>
      <c r="C15" s="301">
        <v>6067276</v>
      </c>
      <c r="D15" s="302">
        <v>7300362</v>
      </c>
      <c r="E15" s="303">
        <v>7069967</v>
      </c>
      <c r="F15" s="401">
        <v>-3.1559393904028288E-2</v>
      </c>
      <c r="G15" s="403">
        <v>0.16526213740729778</v>
      </c>
      <c r="H15" s="46"/>
      <c r="I15" s="46"/>
      <c r="J15" s="46"/>
      <c r="K15" s="46"/>
    </row>
    <row r="16" spans="1:11" ht="13.8">
      <c r="A16" s="46"/>
      <c r="B16" s="228" t="s">
        <v>517</v>
      </c>
      <c r="C16" s="298">
        <v>81105</v>
      </c>
      <c r="D16" s="299">
        <v>96827</v>
      </c>
      <c r="E16" s="300">
        <v>90408</v>
      </c>
      <c r="F16" s="400">
        <v>-6.6293492517582875E-2</v>
      </c>
      <c r="G16" s="402">
        <v>0.11470316256704272</v>
      </c>
      <c r="H16" s="46"/>
      <c r="I16" s="46"/>
      <c r="J16" s="46"/>
      <c r="K16" s="46"/>
    </row>
    <row r="17" spans="1:11" ht="13.8">
      <c r="A17" s="46"/>
      <c r="B17" s="228" t="s">
        <v>456</v>
      </c>
      <c r="C17" s="298">
        <v>210298</v>
      </c>
      <c r="D17" s="299">
        <v>251774</v>
      </c>
      <c r="E17" s="300">
        <v>295456</v>
      </c>
      <c r="F17" s="400">
        <v>0.17349686623718097</v>
      </c>
      <c r="G17" s="402">
        <v>0.40493965705807944</v>
      </c>
      <c r="H17" s="46"/>
      <c r="I17" s="46"/>
      <c r="J17" s="46"/>
      <c r="K17" s="46"/>
    </row>
    <row r="18" spans="1:11" ht="13.8">
      <c r="A18" s="46"/>
      <c r="B18" s="1326" t="s">
        <v>518</v>
      </c>
      <c r="C18" s="301">
        <v>9253646</v>
      </c>
      <c r="D18" s="302">
        <v>11025612</v>
      </c>
      <c r="E18" s="303">
        <v>10863634</v>
      </c>
      <c r="F18" s="401">
        <v>-1.469106658206365E-2</v>
      </c>
      <c r="G18" s="403">
        <v>0.17398417877666805</v>
      </c>
      <c r="H18" s="46"/>
      <c r="I18" s="46"/>
      <c r="J18" s="46"/>
      <c r="K18" s="46"/>
    </row>
    <row r="19" spans="1:11" ht="13.8">
      <c r="A19" s="46"/>
      <c r="B19" s="1326"/>
      <c r="C19" s="298"/>
      <c r="D19" s="299"/>
      <c r="E19" s="300"/>
      <c r="F19" s="400"/>
      <c r="G19" s="402"/>
      <c r="H19" s="46"/>
      <c r="I19" s="46"/>
      <c r="J19" s="46"/>
      <c r="K19" s="46"/>
    </row>
    <row r="20" spans="1:11" ht="13.8">
      <c r="A20" s="46"/>
      <c r="B20" s="1325" t="s">
        <v>519</v>
      </c>
      <c r="C20" s="298"/>
      <c r="D20" s="299"/>
      <c r="E20" s="300"/>
      <c r="F20" s="400"/>
      <c r="G20" s="402"/>
      <c r="H20" s="46"/>
      <c r="I20" s="46"/>
      <c r="J20" s="46"/>
      <c r="K20" s="46"/>
    </row>
    <row r="21" spans="1:11" ht="13.8">
      <c r="A21" s="46"/>
      <c r="B21" s="216" t="s">
        <v>71</v>
      </c>
      <c r="C21" s="298">
        <v>7971085</v>
      </c>
      <c r="D21" s="299">
        <v>9459528</v>
      </c>
      <c r="E21" s="300">
        <v>9285342</v>
      </c>
      <c r="F21" s="400">
        <v>-1.8413815150185031E-2</v>
      </c>
      <c r="G21" s="402">
        <v>0.16487805612410367</v>
      </c>
      <c r="H21" s="46"/>
      <c r="I21" s="46"/>
      <c r="J21" s="46"/>
      <c r="K21" s="46"/>
    </row>
    <row r="22" spans="1:11" ht="13.8">
      <c r="A22" s="46"/>
      <c r="B22" s="216" t="s">
        <v>155</v>
      </c>
      <c r="C22" s="298">
        <v>0</v>
      </c>
      <c r="D22" s="299">
        <v>0</v>
      </c>
      <c r="E22" s="300">
        <v>0</v>
      </c>
      <c r="F22" s="400" t="s">
        <v>892</v>
      </c>
      <c r="G22" s="402" t="s">
        <v>892</v>
      </c>
      <c r="H22" s="46"/>
      <c r="I22" s="46"/>
      <c r="J22" s="46"/>
      <c r="K22" s="46"/>
    </row>
    <row r="23" spans="1:11" ht="13.8">
      <c r="A23" s="46"/>
      <c r="B23" s="216" t="s">
        <v>520</v>
      </c>
      <c r="C23" s="298">
        <v>97465</v>
      </c>
      <c r="D23" s="299">
        <v>143754</v>
      </c>
      <c r="E23" s="300">
        <v>138743</v>
      </c>
      <c r="F23" s="400">
        <v>-3.4858160468578259E-2</v>
      </c>
      <c r="G23" s="402">
        <v>0.42351613399681942</v>
      </c>
      <c r="H23" s="46"/>
      <c r="I23" s="46"/>
      <c r="J23" s="46"/>
      <c r="K23" s="46"/>
    </row>
    <row r="24" spans="1:11" ht="13.8">
      <c r="A24" s="46"/>
      <c r="B24" s="216" t="s">
        <v>433</v>
      </c>
      <c r="C24" s="298">
        <v>475663</v>
      </c>
      <c r="D24" s="299">
        <v>551978</v>
      </c>
      <c r="E24" s="300">
        <v>583682</v>
      </c>
      <c r="F24" s="400">
        <v>5.7437071767353132E-2</v>
      </c>
      <c r="G24" s="402">
        <v>0.22709144919827695</v>
      </c>
      <c r="H24" s="46"/>
      <c r="I24" s="46"/>
      <c r="J24" s="46"/>
      <c r="K24" s="46"/>
    </row>
    <row r="25" spans="1:11" ht="13.8">
      <c r="A25" s="46"/>
      <c r="B25" s="1326" t="s">
        <v>521</v>
      </c>
      <c r="C25" s="301">
        <v>8544213</v>
      </c>
      <c r="D25" s="302">
        <v>10155260</v>
      </c>
      <c r="E25" s="303">
        <v>10007767</v>
      </c>
      <c r="F25" s="401">
        <v>-1.4523803427977211E-2</v>
      </c>
      <c r="G25" s="403">
        <v>0.17129184396503216</v>
      </c>
      <c r="H25" s="46"/>
      <c r="I25" s="46"/>
      <c r="J25" s="46"/>
      <c r="K25" s="46"/>
    </row>
    <row r="26" spans="1:11" ht="9.6" customHeight="1">
      <c r="A26" s="46"/>
      <c r="B26" s="229"/>
      <c r="C26" s="298"/>
      <c r="D26" s="299"/>
      <c r="E26" s="300"/>
      <c r="F26" s="400"/>
      <c r="G26" s="402"/>
      <c r="H26" s="46"/>
      <c r="I26" s="46"/>
      <c r="J26" s="46"/>
      <c r="K26" s="46"/>
    </row>
    <row r="27" spans="1:11" ht="13.8">
      <c r="A27" s="46"/>
      <c r="B27" s="217" t="s">
        <v>462</v>
      </c>
      <c r="C27" s="301">
        <v>709433</v>
      </c>
      <c r="D27" s="302">
        <v>870352</v>
      </c>
      <c r="E27" s="303">
        <v>855867</v>
      </c>
      <c r="F27" s="401">
        <v>-1.664269169255661E-2</v>
      </c>
      <c r="G27" s="403">
        <v>0.20640990763045974</v>
      </c>
      <c r="H27" s="46"/>
      <c r="I27" s="46"/>
      <c r="J27" s="46"/>
      <c r="K27" s="46"/>
    </row>
    <row r="28" spans="1:11" ht="7.35" customHeight="1">
      <c r="A28" s="46"/>
      <c r="B28" s="216"/>
      <c r="C28" s="298"/>
      <c r="D28" s="299"/>
      <c r="E28" s="300"/>
      <c r="F28" s="400"/>
      <c r="G28" s="402"/>
      <c r="H28" s="46"/>
      <c r="I28" s="46"/>
      <c r="J28" s="46"/>
      <c r="K28" s="46"/>
    </row>
    <row r="29" spans="1:11" ht="14.4" thickBot="1">
      <c r="A29" s="46"/>
      <c r="B29" s="720" t="s">
        <v>522</v>
      </c>
      <c r="C29" s="721">
        <v>9253646</v>
      </c>
      <c r="D29" s="304">
        <v>11025612</v>
      </c>
      <c r="E29" s="722">
        <v>10863634</v>
      </c>
      <c r="F29" s="404">
        <v>-1.469106658206365E-2</v>
      </c>
      <c r="G29" s="723">
        <v>0.17398417877666805</v>
      </c>
      <c r="H29" s="46"/>
      <c r="I29" s="46"/>
      <c r="J29" s="46"/>
      <c r="K29" s="46"/>
    </row>
    <row r="30" spans="1:11" ht="14.4" thickBot="1">
      <c r="A30" s="46"/>
      <c r="B30" s="142"/>
      <c r="C30" s="1517"/>
      <c r="D30" s="1517"/>
      <c r="E30" s="1517"/>
      <c r="F30" s="1517"/>
      <c r="G30" s="1517"/>
      <c r="H30" s="46"/>
      <c r="I30" s="46"/>
      <c r="J30" s="46"/>
      <c r="K30" s="46"/>
    </row>
    <row r="31" spans="1:11" ht="12.45" customHeight="1">
      <c r="A31" s="46"/>
      <c r="B31" s="546"/>
      <c r="C31" s="2033" t="s">
        <v>41</v>
      </c>
      <c r="D31" s="2034"/>
      <c r="E31" s="2035"/>
      <c r="F31" s="2033" t="s">
        <v>42</v>
      </c>
      <c r="G31" s="2035"/>
      <c r="H31" s="46"/>
      <c r="I31" s="46"/>
      <c r="J31" s="46"/>
      <c r="K31" s="46"/>
    </row>
    <row r="32" spans="1:11" ht="15" customHeight="1" thickBot="1">
      <c r="A32" s="46"/>
      <c r="B32" s="425"/>
      <c r="C32" s="292" t="s">
        <v>834</v>
      </c>
      <c r="D32" s="293" t="s">
        <v>806</v>
      </c>
      <c r="E32" s="294" t="s">
        <v>835</v>
      </c>
      <c r="F32" s="295" t="s">
        <v>44</v>
      </c>
      <c r="G32" s="285" t="s">
        <v>45</v>
      </c>
      <c r="H32" s="46"/>
      <c r="I32" s="46"/>
      <c r="J32" s="46"/>
      <c r="K32" s="46"/>
    </row>
    <row r="33" spans="1:11" ht="13.8">
      <c r="A33" s="46"/>
      <c r="B33" s="724" t="s">
        <v>523</v>
      </c>
      <c r="C33" s="1369">
        <v>71066</v>
      </c>
      <c r="D33" s="1370">
        <v>54243</v>
      </c>
      <c r="E33" s="1370">
        <v>61726</v>
      </c>
      <c r="F33" s="477">
        <v>0.13795328429474774</v>
      </c>
      <c r="G33" s="478">
        <v>-0.13142712408183943</v>
      </c>
      <c r="H33" s="46"/>
      <c r="I33" s="46"/>
      <c r="J33" s="46"/>
      <c r="K33" s="46"/>
    </row>
    <row r="34" spans="1:11" ht="25.8" customHeight="1">
      <c r="A34" s="46"/>
      <c r="B34" s="233" t="s">
        <v>524</v>
      </c>
      <c r="C34" s="298">
        <v>-5743</v>
      </c>
      <c r="D34" s="299">
        <v>-2684</v>
      </c>
      <c r="E34" s="299">
        <v>-13938</v>
      </c>
      <c r="F34" s="398">
        <v>4.1929955290611032</v>
      </c>
      <c r="G34" s="402">
        <v>1.4269545533693191</v>
      </c>
      <c r="H34" s="46"/>
      <c r="I34" s="46"/>
      <c r="J34" s="46"/>
      <c r="K34" s="46"/>
    </row>
    <row r="35" spans="1:11" s="1371" customFormat="1" ht="13.8">
      <c r="A35" s="150"/>
      <c r="B35" s="229" t="s">
        <v>525</v>
      </c>
      <c r="C35" s="301">
        <v>65323</v>
      </c>
      <c r="D35" s="302">
        <v>51559</v>
      </c>
      <c r="E35" s="302">
        <v>47788</v>
      </c>
      <c r="F35" s="399">
        <v>-7.3139510075835412E-2</v>
      </c>
      <c r="G35" s="403">
        <v>-0.26843531374860308</v>
      </c>
      <c r="H35" s="150"/>
      <c r="I35" s="150"/>
      <c r="J35" s="150"/>
      <c r="K35" s="150"/>
    </row>
    <row r="36" spans="1:11" ht="13.8">
      <c r="A36" s="46"/>
      <c r="B36" s="138" t="s">
        <v>526</v>
      </c>
      <c r="C36" s="298">
        <v>60815</v>
      </c>
      <c r="D36" s="299">
        <v>48979</v>
      </c>
      <c r="E36" s="299">
        <v>67506</v>
      </c>
      <c r="F36" s="398">
        <v>0.37826415402519453</v>
      </c>
      <c r="G36" s="402">
        <v>0.1100221984707721</v>
      </c>
      <c r="H36" s="46"/>
      <c r="I36" s="46"/>
      <c r="J36" s="46"/>
      <c r="K36" s="46"/>
    </row>
    <row r="37" spans="1:11" ht="13.8">
      <c r="A37" s="46"/>
      <c r="B37" s="138" t="s">
        <v>67</v>
      </c>
      <c r="C37" s="298">
        <v>-93862</v>
      </c>
      <c r="D37" s="299">
        <v>-68286</v>
      </c>
      <c r="E37" s="299">
        <v>-61286</v>
      </c>
      <c r="F37" s="398">
        <v>-0.102510031338781</v>
      </c>
      <c r="G37" s="402">
        <v>-0.34706270908354819</v>
      </c>
      <c r="H37" s="46"/>
      <c r="I37" s="46"/>
      <c r="J37" s="46"/>
      <c r="K37" s="46"/>
    </row>
    <row r="38" spans="1:11" ht="13.8">
      <c r="A38" s="46"/>
      <c r="B38" s="138" t="s">
        <v>527</v>
      </c>
      <c r="C38" s="298">
        <v>3768</v>
      </c>
      <c r="D38" s="299">
        <v>2034</v>
      </c>
      <c r="E38" s="299">
        <v>1215</v>
      </c>
      <c r="F38" s="398">
        <v>-0.40265486725663713</v>
      </c>
      <c r="G38" s="402">
        <v>-0.67754777070063699</v>
      </c>
      <c r="H38" s="46"/>
      <c r="I38" s="46"/>
      <c r="J38" s="46"/>
      <c r="K38" s="46"/>
    </row>
    <row r="39" spans="1:11" ht="13.8">
      <c r="A39" s="46"/>
      <c r="B39" s="138" t="s">
        <v>68</v>
      </c>
      <c r="C39" s="298">
        <v>-11817</v>
      </c>
      <c r="D39" s="299">
        <v>-9552</v>
      </c>
      <c r="E39" s="299">
        <v>-10655</v>
      </c>
      <c r="F39" s="398">
        <v>0.11547319932998334</v>
      </c>
      <c r="G39" s="402">
        <v>-9.833291021409829E-2</v>
      </c>
      <c r="H39" s="46"/>
      <c r="I39" s="46"/>
      <c r="J39" s="46"/>
      <c r="K39" s="46"/>
    </row>
    <row r="40" spans="1:11" s="1371" customFormat="1" ht="14.4" thickBot="1">
      <c r="A40" s="150"/>
      <c r="B40" s="725" t="s">
        <v>429</v>
      </c>
      <c r="C40" s="721">
        <v>24227</v>
      </c>
      <c r="D40" s="304">
        <v>24734</v>
      </c>
      <c r="E40" s="304">
        <v>44568</v>
      </c>
      <c r="F40" s="726">
        <v>0.80189213228753942</v>
      </c>
      <c r="G40" s="723">
        <v>0.83960044578362991</v>
      </c>
      <c r="H40" s="150"/>
      <c r="I40" s="150"/>
      <c r="J40" s="150"/>
      <c r="K40" s="150"/>
    </row>
    <row r="41" spans="1:11" s="1371" customFormat="1" ht="13.8">
      <c r="A41" s="150"/>
      <c r="B41" s="231"/>
      <c r="C41" s="302"/>
      <c r="D41" s="302"/>
      <c r="E41" s="302"/>
      <c r="F41" s="401"/>
      <c r="G41" s="401"/>
      <c r="H41" s="150"/>
      <c r="I41" s="150"/>
      <c r="J41" s="150"/>
      <c r="K41" s="150"/>
    </row>
    <row r="42" spans="1:11" s="1371" customFormat="1" ht="14.4" thickBot="1">
      <c r="A42" s="150"/>
      <c r="B42" s="231"/>
      <c r="C42" s="302"/>
      <c r="D42" s="302"/>
      <c r="E42" s="302"/>
      <c r="F42" s="401"/>
      <c r="G42" s="401"/>
      <c r="H42" s="150"/>
      <c r="I42" s="150"/>
      <c r="J42" s="150"/>
      <c r="K42" s="150"/>
    </row>
    <row r="43" spans="1:11" s="1371" customFormat="1" ht="13.8">
      <c r="A43" s="150"/>
      <c r="B43" s="546"/>
      <c r="C43" s="2033" t="s">
        <v>41</v>
      </c>
      <c r="D43" s="2034"/>
      <c r="E43" s="2035"/>
      <c r="F43" s="2033" t="s">
        <v>554</v>
      </c>
      <c r="G43" s="2035"/>
      <c r="H43" s="150"/>
      <c r="I43" s="150"/>
      <c r="J43" s="150"/>
      <c r="K43" s="150"/>
    </row>
    <row r="44" spans="1:11" ht="14.4" thickBot="1">
      <c r="A44" s="46"/>
      <c r="B44" s="425"/>
      <c r="C44" s="292" t="s">
        <v>834</v>
      </c>
      <c r="D44" s="788" t="s">
        <v>806</v>
      </c>
      <c r="E44" s="294" t="s">
        <v>835</v>
      </c>
      <c r="F44" s="627" t="s">
        <v>44</v>
      </c>
      <c r="G44" s="628" t="s">
        <v>45</v>
      </c>
      <c r="H44" s="46"/>
      <c r="I44" s="46"/>
      <c r="J44" s="46"/>
      <c r="K44" s="46"/>
    </row>
    <row r="45" spans="1:11" ht="13.8">
      <c r="A45" s="46"/>
      <c r="B45" s="727" t="s">
        <v>528</v>
      </c>
      <c r="C45" s="1372">
        <v>0.69623744301988999</v>
      </c>
      <c r="D45" s="1373">
        <v>0.74211931406315002</v>
      </c>
      <c r="E45" s="1373">
        <v>0.65222254308879712</v>
      </c>
      <c r="F45" s="1073" t="s">
        <v>923</v>
      </c>
      <c r="G45" s="1074" t="s">
        <v>924</v>
      </c>
      <c r="H45" s="46"/>
      <c r="I45" s="46"/>
      <c r="J45" s="46"/>
      <c r="K45" s="46"/>
    </row>
    <row r="46" spans="1:11" ht="13.8">
      <c r="A46" s="46"/>
      <c r="B46" s="44" t="s">
        <v>33</v>
      </c>
      <c r="C46" s="1083">
        <v>0.11297382697721743</v>
      </c>
      <c r="D46" s="1374">
        <v>0.1286211849176738</v>
      </c>
      <c r="E46" s="1374">
        <v>0.20654621458806791</v>
      </c>
      <c r="F46" s="1083" t="s">
        <v>959</v>
      </c>
      <c r="G46" s="1085" t="s">
        <v>1000</v>
      </c>
    </row>
    <row r="47" spans="1:11" ht="13.8">
      <c r="A47" s="46"/>
      <c r="B47" s="225" t="s">
        <v>529</v>
      </c>
      <c r="C47" s="1083">
        <v>0.78958008853248962</v>
      </c>
      <c r="D47" s="1374">
        <v>0.79846383455918735</v>
      </c>
      <c r="E47" s="1374">
        <v>0.78823634067544313</v>
      </c>
      <c r="F47" s="1083" t="s">
        <v>1001</v>
      </c>
      <c r="G47" s="1085" t="s">
        <v>1002</v>
      </c>
    </row>
    <row r="48" spans="1:11" ht="13.8">
      <c r="A48" s="46"/>
      <c r="B48" s="138" t="s">
        <v>495</v>
      </c>
      <c r="C48" s="1083">
        <v>2.7714691101256631E-2</v>
      </c>
      <c r="D48" s="1374">
        <v>2.653178678768732E-2</v>
      </c>
      <c r="E48" s="1374">
        <v>2.3663472989095297E-2</v>
      </c>
      <c r="F48" s="1083" t="s">
        <v>913</v>
      </c>
      <c r="G48" s="1085" t="s">
        <v>1003</v>
      </c>
    </row>
    <row r="49" spans="1:7" ht="13.8">
      <c r="A49" s="46"/>
      <c r="B49" s="138" t="s">
        <v>496</v>
      </c>
      <c r="C49" s="1083">
        <v>3.4751287376009125E-2</v>
      </c>
      <c r="D49" s="1374">
        <v>3.6919984149535602E-2</v>
      </c>
      <c r="E49" s="1374">
        <v>3.4456549243316474E-2</v>
      </c>
      <c r="F49" s="1083" t="s">
        <v>953</v>
      </c>
      <c r="G49" s="1085" t="s">
        <v>1004</v>
      </c>
    </row>
    <row r="50" spans="1:7" ht="13.8">
      <c r="A50" s="46"/>
      <c r="B50" s="138" t="s">
        <v>497</v>
      </c>
      <c r="C50" s="1083">
        <v>1.2987026388657978</v>
      </c>
      <c r="D50" s="1374">
        <v>1.2611416338567942</v>
      </c>
      <c r="E50" s="1374">
        <v>1.4381387345981962</v>
      </c>
      <c r="F50" s="1083" t="s">
        <v>1005</v>
      </c>
      <c r="G50" s="1085" t="s">
        <v>1006</v>
      </c>
    </row>
    <row r="51" spans="1:7" ht="13.8">
      <c r="A51" s="46"/>
      <c r="B51" s="138" t="s">
        <v>498</v>
      </c>
      <c r="C51" s="1083">
        <v>1.0357355133093755</v>
      </c>
      <c r="D51" s="1374">
        <v>0.90629348059958403</v>
      </c>
      <c r="E51" s="1374">
        <v>0.98766004861433287</v>
      </c>
      <c r="F51" s="1083" t="s">
        <v>1007</v>
      </c>
      <c r="G51" s="1085" t="s">
        <v>1008</v>
      </c>
    </row>
    <row r="52" spans="1:7" ht="13.8">
      <c r="A52" s="46"/>
      <c r="B52" s="138" t="s">
        <v>378</v>
      </c>
      <c r="C52" s="1375">
        <v>46</v>
      </c>
      <c r="D52" s="1376">
        <v>46</v>
      </c>
      <c r="E52" s="1376">
        <v>46</v>
      </c>
      <c r="F52" s="1311" t="s">
        <v>232</v>
      </c>
      <c r="G52" s="1312" t="s">
        <v>232</v>
      </c>
    </row>
    <row r="53" spans="1:7" ht="13.8">
      <c r="A53" s="46"/>
      <c r="B53" s="138" t="s">
        <v>530</v>
      </c>
      <c r="C53" s="1375">
        <v>1848</v>
      </c>
      <c r="D53" s="1376">
        <v>2501</v>
      </c>
      <c r="E53" s="1376">
        <v>2449</v>
      </c>
      <c r="F53" s="1189">
        <v>-52</v>
      </c>
      <c r="G53" s="1190">
        <v>601</v>
      </c>
    </row>
    <row r="54" spans="1:7" ht="13.8">
      <c r="A54" s="46"/>
      <c r="B54" s="138" t="s">
        <v>531</v>
      </c>
      <c r="C54" s="1375">
        <v>314</v>
      </c>
      <c r="D54" s="1376">
        <v>316</v>
      </c>
      <c r="E54" s="1376">
        <v>316</v>
      </c>
      <c r="F54" s="1311" t="s">
        <v>232</v>
      </c>
      <c r="G54" s="1190">
        <v>2</v>
      </c>
    </row>
    <row r="55" spans="1:7" ht="14.4" thickBot="1">
      <c r="A55" s="46"/>
      <c r="B55" s="609" t="s">
        <v>85</v>
      </c>
      <c r="C55" s="1377">
        <v>1859</v>
      </c>
      <c r="D55" s="1378">
        <v>1926</v>
      </c>
      <c r="E55" s="1378">
        <v>1926</v>
      </c>
      <c r="F55" s="1191" t="s">
        <v>232</v>
      </c>
      <c r="G55" s="1192">
        <v>67</v>
      </c>
    </row>
    <row r="56" spans="1:7" ht="13.8">
      <c r="A56" s="46"/>
      <c r="B56" s="1327"/>
      <c r="C56" s="231"/>
      <c r="D56" s="231"/>
      <c r="E56" s="231"/>
      <c r="F56" s="405"/>
      <c r="G56" s="405"/>
    </row>
    <row r="57" spans="1:7" ht="13.8">
      <c r="A57" s="46"/>
      <c r="B57" s="46"/>
      <c r="C57" s="46"/>
      <c r="D57" s="46"/>
      <c r="E57" s="46"/>
      <c r="F57" s="46"/>
      <c r="G57" s="46"/>
    </row>
    <row r="58" spans="1:7" ht="13.8">
      <c r="A58" s="46"/>
      <c r="B58" s="46"/>
      <c r="C58" s="46"/>
      <c r="D58" s="46"/>
      <c r="E58" s="46"/>
      <c r="F58" s="46"/>
      <c r="G58" s="46"/>
    </row>
    <row r="59" spans="1:7" ht="13.8">
      <c r="A59" s="46"/>
      <c r="B59" s="46"/>
      <c r="C59" s="46"/>
      <c r="D59" s="46"/>
      <c r="E59" s="46"/>
      <c r="F59" s="46"/>
      <c r="G59" s="46"/>
    </row>
    <row r="60" spans="1:7" ht="13.8">
      <c r="A60" s="46"/>
      <c r="B60" s="46"/>
      <c r="C60" s="46"/>
      <c r="D60" s="46"/>
      <c r="E60" s="46"/>
      <c r="F60" s="46"/>
      <c r="G60" s="46"/>
    </row>
    <row r="61" spans="1:7" ht="13.8">
      <c r="A61" s="46"/>
      <c r="B61" s="46"/>
      <c r="C61" s="46"/>
      <c r="D61" s="46"/>
      <c r="E61" s="46"/>
      <c r="F61" s="46"/>
      <c r="G61" s="46"/>
    </row>
    <row r="62" spans="1:7" ht="13.8">
      <c r="A62" s="46"/>
      <c r="B62" s="46"/>
      <c r="C62" s="46"/>
      <c r="D62" s="46"/>
      <c r="E62" s="46"/>
      <c r="F62" s="46"/>
      <c r="G62" s="46"/>
    </row>
  </sheetData>
  <mergeCells count="7">
    <mergeCell ref="C43:E43"/>
    <mergeCell ref="F43:G43"/>
    <mergeCell ref="B2:G3"/>
    <mergeCell ref="C31:E31"/>
    <mergeCell ref="F31:G31"/>
    <mergeCell ref="C5:E5"/>
    <mergeCell ref="F5:G5"/>
  </mergeCells>
  <hyperlinks>
    <hyperlink ref="A1" location="'Anexos &gt;&gt;'!A1" display="Volver al índice anexos" xr:uid="{0791F81D-1F40-4648-9A6A-CF2107665C28}"/>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K58"/>
  <sheetViews>
    <sheetView showGridLines="0" topLeftCell="A14" zoomScale="73" zoomScaleNormal="119" workbookViewId="0">
      <selection activeCell="A2" sqref="A1:XFD1048576"/>
    </sheetView>
  </sheetViews>
  <sheetFormatPr baseColWidth="10" defaultColWidth="11.44140625" defaultRowHeight="14.4"/>
  <cols>
    <col min="1" max="1" width="12.44140625" style="75" bestFit="1" customWidth="1"/>
    <col min="2" max="2" width="50.77734375" style="75" customWidth="1"/>
    <col min="3" max="5" width="15.77734375" style="75" customWidth="1"/>
    <col min="6" max="7" width="13" style="75" customWidth="1"/>
    <col min="8" max="8" width="11.44140625" style="75" bestFit="1"/>
    <col min="9" max="9" width="11.44140625" style="75"/>
    <col min="10" max="10" width="12.88671875" style="75" bestFit="1" customWidth="1"/>
    <col min="11" max="16384" width="11.44140625" style="75"/>
  </cols>
  <sheetData>
    <row r="1" spans="1:11">
      <c r="A1" s="129" t="s">
        <v>831</v>
      </c>
    </row>
    <row r="2" spans="1:11">
      <c r="F2" s="1383"/>
      <c r="G2" s="1383"/>
    </row>
    <row r="3" spans="1:11">
      <c r="B3" s="2028" t="s">
        <v>532</v>
      </c>
      <c r="C3" s="2028"/>
      <c r="D3" s="2028"/>
      <c r="E3" s="2028"/>
      <c r="F3" s="2028"/>
      <c r="G3" s="2028"/>
    </row>
    <row r="4" spans="1:11">
      <c r="B4" s="2028"/>
      <c r="C4" s="2028"/>
      <c r="D4" s="2028"/>
      <c r="E4" s="2028"/>
      <c r="F4" s="2028"/>
      <c r="G4" s="2028"/>
    </row>
    <row r="5" spans="1:11" ht="15" thickBot="1">
      <c r="B5" s="1382"/>
      <c r="C5" s="1382"/>
      <c r="D5" s="1382"/>
      <c r="E5" s="1382"/>
      <c r="F5" s="1382"/>
      <c r="G5" s="1382"/>
    </row>
    <row r="6" spans="1:11">
      <c r="B6" s="714"/>
      <c r="C6" s="2033" t="s">
        <v>122</v>
      </c>
      <c r="D6" s="2033"/>
      <c r="E6" s="2033"/>
      <c r="F6" s="2033" t="s">
        <v>513</v>
      </c>
      <c r="G6" s="2035"/>
      <c r="H6" s="46"/>
      <c r="I6" s="46"/>
      <c r="J6" s="46"/>
      <c r="K6" s="46"/>
    </row>
    <row r="7" spans="1:11" ht="15" thickBot="1">
      <c r="B7" s="235"/>
      <c r="C7" s="850" t="s">
        <v>837</v>
      </c>
      <c r="D7" s="851" t="s">
        <v>808</v>
      </c>
      <c r="E7" s="852" t="s">
        <v>838</v>
      </c>
      <c r="F7" s="284" t="s">
        <v>44</v>
      </c>
      <c r="G7" s="285" t="s">
        <v>45</v>
      </c>
      <c r="H7" s="46"/>
      <c r="I7" s="46"/>
      <c r="J7" s="46"/>
      <c r="K7" s="46"/>
    </row>
    <row r="8" spans="1:11">
      <c r="B8" s="1325" t="s">
        <v>389</v>
      </c>
      <c r="C8" s="687"/>
      <c r="D8" s="688"/>
      <c r="E8" s="688"/>
      <c r="F8" s="728"/>
      <c r="G8" s="719"/>
      <c r="H8" s="46"/>
      <c r="I8" s="46"/>
      <c r="J8" s="46"/>
      <c r="K8" s="46"/>
    </row>
    <row r="9" spans="1:11">
      <c r="B9" s="225" t="s">
        <v>453</v>
      </c>
      <c r="C9" s="286">
        <v>1931908</v>
      </c>
      <c r="D9" s="287">
        <v>1953012</v>
      </c>
      <c r="E9" s="287">
        <v>2760349</v>
      </c>
      <c r="F9" s="398">
        <v>0.41338046053992494</v>
      </c>
      <c r="G9" s="402">
        <v>0.42882010944620541</v>
      </c>
      <c r="H9" s="46"/>
      <c r="I9" s="46"/>
      <c r="J9" s="46"/>
      <c r="K9" s="46"/>
    </row>
    <row r="10" spans="1:11">
      <c r="B10" s="225" t="s">
        <v>203</v>
      </c>
      <c r="C10" s="286">
        <v>3124911</v>
      </c>
      <c r="D10" s="287">
        <v>2860721</v>
      </c>
      <c r="E10" s="287">
        <v>2399194</v>
      </c>
      <c r="F10" s="398">
        <v>-0.16133240536214477</v>
      </c>
      <c r="G10" s="402">
        <v>-0.23223605408282033</v>
      </c>
      <c r="H10" s="46"/>
      <c r="I10" s="46"/>
      <c r="J10" s="46"/>
      <c r="K10" s="46"/>
    </row>
    <row r="11" spans="1:11" s="116" customFormat="1">
      <c r="B11" s="217" t="s">
        <v>31</v>
      </c>
      <c r="C11" s="289">
        <v>12525099</v>
      </c>
      <c r="D11" s="290">
        <v>13607074</v>
      </c>
      <c r="E11" s="290">
        <v>14079941</v>
      </c>
      <c r="F11" s="399">
        <v>3.4751556433072928E-2</v>
      </c>
      <c r="G11" s="403">
        <v>0.12413810062499309</v>
      </c>
      <c r="H11" s="150"/>
      <c r="I11" s="150"/>
      <c r="J11" s="150"/>
      <c r="K11" s="150"/>
    </row>
    <row r="12" spans="1:11">
      <c r="B12" s="226" t="s">
        <v>399</v>
      </c>
      <c r="C12" s="286">
        <v>11719353</v>
      </c>
      <c r="D12" s="287">
        <v>12889949</v>
      </c>
      <c r="E12" s="287">
        <v>13384026</v>
      </c>
      <c r="F12" s="398">
        <v>3.8330407668796918E-2</v>
      </c>
      <c r="G12" s="402">
        <v>0.14204478694344314</v>
      </c>
      <c r="H12" s="46"/>
      <c r="I12" s="46"/>
      <c r="J12" s="46"/>
      <c r="K12" s="46"/>
    </row>
    <row r="13" spans="1:11">
      <c r="B13" s="226" t="s">
        <v>514</v>
      </c>
      <c r="C13" s="286">
        <v>698528</v>
      </c>
      <c r="D13" s="287">
        <v>585387</v>
      </c>
      <c r="E13" s="287">
        <v>563191</v>
      </c>
      <c r="F13" s="398">
        <v>-3.7916796922377816E-2</v>
      </c>
      <c r="G13" s="402">
        <v>-0.19374599157084615</v>
      </c>
      <c r="H13" s="46"/>
      <c r="I13" s="46"/>
      <c r="J13" s="46"/>
      <c r="K13" s="46"/>
    </row>
    <row r="14" spans="1:11">
      <c r="B14" s="226" t="s">
        <v>515</v>
      </c>
      <c r="C14" s="286">
        <v>107218</v>
      </c>
      <c r="D14" s="287">
        <v>131738</v>
      </c>
      <c r="E14" s="287">
        <v>132724</v>
      </c>
      <c r="F14" s="398">
        <v>7.4845526727291833E-3</v>
      </c>
      <c r="G14" s="402">
        <v>0.23788916040217134</v>
      </c>
      <c r="H14" s="46"/>
      <c r="I14" s="46"/>
      <c r="J14" s="46"/>
      <c r="K14" s="46"/>
    </row>
    <row r="15" spans="1:11">
      <c r="B15" s="226" t="s">
        <v>516</v>
      </c>
      <c r="C15" s="286">
        <v>-864812</v>
      </c>
      <c r="D15" s="287">
        <v>-911339</v>
      </c>
      <c r="E15" s="287">
        <v>-955901</v>
      </c>
      <c r="F15" s="398">
        <v>4.8897281911560952E-2</v>
      </c>
      <c r="G15" s="402">
        <v>0.10532809442977209</v>
      </c>
      <c r="H15" s="46"/>
      <c r="I15" s="46"/>
      <c r="J15" s="46"/>
      <c r="K15" s="46"/>
    </row>
    <row r="16" spans="1:11" s="116" customFormat="1">
      <c r="B16" s="1325" t="s">
        <v>405</v>
      </c>
      <c r="C16" s="289">
        <v>11660287</v>
      </c>
      <c r="D16" s="290">
        <v>12695735</v>
      </c>
      <c r="E16" s="290">
        <v>13124040</v>
      </c>
      <c r="F16" s="399">
        <v>3.3736132646120964E-2</v>
      </c>
      <c r="G16" s="403">
        <v>0.12553318799099888</v>
      </c>
      <c r="H16" s="150"/>
      <c r="I16" s="150"/>
      <c r="J16" s="150"/>
      <c r="K16" s="150"/>
    </row>
    <row r="17" spans="2:11">
      <c r="B17" s="228" t="s">
        <v>517</v>
      </c>
      <c r="C17" s="286">
        <v>127401</v>
      </c>
      <c r="D17" s="287">
        <v>123218</v>
      </c>
      <c r="E17" s="287">
        <v>119791</v>
      </c>
      <c r="F17" s="398">
        <v>-2.7812494927689113E-2</v>
      </c>
      <c r="G17" s="402">
        <v>-5.9732655159692616E-2</v>
      </c>
      <c r="H17" s="46"/>
      <c r="I17" s="46"/>
      <c r="J17" s="46"/>
      <c r="K17" s="46"/>
    </row>
    <row r="18" spans="2:11">
      <c r="B18" s="228" t="s">
        <v>456</v>
      </c>
      <c r="C18" s="286">
        <v>719368</v>
      </c>
      <c r="D18" s="287">
        <v>728795</v>
      </c>
      <c r="E18" s="287">
        <v>707042</v>
      </c>
      <c r="F18" s="398">
        <v>-2.9847899615118134E-2</v>
      </c>
      <c r="G18" s="402">
        <v>-1.713448471436041E-2</v>
      </c>
      <c r="H18" s="46"/>
      <c r="I18" s="46"/>
      <c r="J18" s="46"/>
      <c r="K18" s="46"/>
    </row>
    <row r="19" spans="2:11" s="116" customFormat="1">
      <c r="B19" s="1326" t="s">
        <v>518</v>
      </c>
      <c r="C19" s="289">
        <v>17563875</v>
      </c>
      <c r="D19" s="290">
        <v>18361481</v>
      </c>
      <c r="E19" s="290">
        <v>19110416</v>
      </c>
      <c r="F19" s="399">
        <v>4.0788376493159806E-2</v>
      </c>
      <c r="G19" s="403">
        <v>8.8052380240692951E-2</v>
      </c>
      <c r="H19" s="150"/>
      <c r="I19" s="150"/>
      <c r="J19" s="150"/>
      <c r="K19" s="150"/>
    </row>
    <row r="20" spans="2:11">
      <c r="B20" s="1326"/>
      <c r="C20" s="286"/>
      <c r="D20" s="287"/>
      <c r="E20" s="287"/>
      <c r="F20" s="398"/>
      <c r="G20" s="402"/>
      <c r="H20" s="46"/>
      <c r="I20" s="46"/>
      <c r="J20" s="46"/>
      <c r="K20" s="46"/>
    </row>
    <row r="21" spans="2:11">
      <c r="B21" s="1325" t="s">
        <v>519</v>
      </c>
      <c r="C21" s="286"/>
      <c r="D21" s="287"/>
      <c r="E21" s="287"/>
      <c r="F21" s="398"/>
      <c r="G21" s="402"/>
      <c r="H21" s="46"/>
      <c r="I21" s="46"/>
      <c r="J21" s="46"/>
      <c r="K21" s="46"/>
    </row>
    <row r="22" spans="2:11">
      <c r="B22" s="216" t="s">
        <v>71</v>
      </c>
      <c r="C22" s="286">
        <v>11330151</v>
      </c>
      <c r="D22" s="287">
        <v>11088854</v>
      </c>
      <c r="E22" s="287">
        <v>11126091</v>
      </c>
      <c r="F22" s="398">
        <v>3.3580566576132398E-3</v>
      </c>
      <c r="G22" s="402">
        <v>-1.8010351318354045E-2</v>
      </c>
      <c r="H22" s="46"/>
      <c r="I22" s="46"/>
      <c r="J22" s="46"/>
      <c r="K22" s="46"/>
    </row>
    <row r="23" spans="2:11">
      <c r="B23" s="216" t="s">
        <v>155</v>
      </c>
      <c r="C23" s="286">
        <v>1763462</v>
      </c>
      <c r="D23" s="287">
        <v>2268219</v>
      </c>
      <c r="E23" s="287">
        <v>2743364</v>
      </c>
      <c r="F23" s="398">
        <v>0.20947933158129795</v>
      </c>
      <c r="G23" s="402">
        <v>0.55566947288912383</v>
      </c>
      <c r="H23" s="46"/>
      <c r="I23" s="46"/>
      <c r="J23" s="46"/>
      <c r="K23" s="46"/>
    </row>
    <row r="24" spans="2:11">
      <c r="B24" s="216" t="s">
        <v>520</v>
      </c>
      <c r="C24" s="286">
        <v>409454</v>
      </c>
      <c r="D24" s="287">
        <v>671307</v>
      </c>
      <c r="E24" s="287">
        <v>915797</v>
      </c>
      <c r="F24" s="398">
        <v>0.36419998599746473</v>
      </c>
      <c r="G24" s="402">
        <v>1.2366297557234756</v>
      </c>
      <c r="H24" s="46"/>
      <c r="I24" s="46"/>
      <c r="J24" s="46"/>
      <c r="K24" s="46"/>
    </row>
    <row r="25" spans="2:11">
      <c r="B25" s="216" t="s">
        <v>433</v>
      </c>
      <c r="C25" s="286">
        <v>1577966</v>
      </c>
      <c r="D25" s="287">
        <v>1531150</v>
      </c>
      <c r="E25" s="287">
        <v>1705528</v>
      </c>
      <c r="F25" s="398">
        <v>0.11388694771903474</v>
      </c>
      <c r="G25" s="402">
        <v>8.0839511117476448E-2</v>
      </c>
      <c r="H25" s="46"/>
      <c r="I25" s="46"/>
      <c r="J25" s="46"/>
      <c r="K25" s="46"/>
    </row>
    <row r="26" spans="2:11" s="116" customFormat="1">
      <c r="B26" s="1326" t="s">
        <v>521</v>
      </c>
      <c r="C26" s="289">
        <v>15081033</v>
      </c>
      <c r="D26" s="290">
        <v>15559530</v>
      </c>
      <c r="E26" s="290">
        <v>16490780</v>
      </c>
      <c r="F26" s="399">
        <v>5.9850779554395217E-2</v>
      </c>
      <c r="G26" s="403">
        <v>9.3478145694661618E-2</v>
      </c>
      <c r="H26" s="150"/>
      <c r="I26" s="150"/>
      <c r="J26" s="150"/>
      <c r="K26" s="150"/>
    </row>
    <row r="27" spans="2:11">
      <c r="B27" s="229"/>
      <c r="C27" s="286"/>
      <c r="D27" s="287"/>
      <c r="E27" s="287"/>
      <c r="F27" s="398"/>
      <c r="G27" s="402"/>
      <c r="H27" s="46"/>
      <c r="I27" s="46"/>
      <c r="J27" s="46"/>
      <c r="K27" s="46"/>
    </row>
    <row r="28" spans="2:11" s="116" customFormat="1">
      <c r="B28" s="217" t="s">
        <v>462</v>
      </c>
      <c r="C28" s="289">
        <v>2482842</v>
      </c>
      <c r="D28" s="290">
        <v>2801951</v>
      </c>
      <c r="E28" s="290">
        <v>2619636</v>
      </c>
      <c r="F28" s="399">
        <v>-6.5067162130958089E-2</v>
      </c>
      <c r="G28" s="403">
        <v>5.5095733034965511E-2</v>
      </c>
      <c r="H28" s="150"/>
      <c r="I28" s="150"/>
      <c r="J28" s="150"/>
      <c r="K28" s="150"/>
    </row>
    <row r="29" spans="2:11">
      <c r="B29" s="216"/>
      <c r="C29" s="286"/>
      <c r="D29" s="287"/>
      <c r="E29" s="287"/>
      <c r="F29" s="398"/>
      <c r="G29" s="402"/>
      <c r="H29" s="46"/>
      <c r="I29" s="46"/>
      <c r="J29" s="46"/>
      <c r="K29" s="46"/>
    </row>
    <row r="30" spans="2:11" s="116" customFormat="1" ht="15" thickBot="1">
      <c r="B30" s="720" t="s">
        <v>522</v>
      </c>
      <c r="C30" s="729">
        <v>17563875</v>
      </c>
      <c r="D30" s="291">
        <v>18361481</v>
      </c>
      <c r="E30" s="291">
        <v>19110416</v>
      </c>
      <c r="F30" s="726">
        <v>4.0788376493159806E-2</v>
      </c>
      <c r="G30" s="723">
        <v>8.8052380240692951E-2</v>
      </c>
      <c r="H30" s="150"/>
      <c r="I30" s="150"/>
      <c r="J30" s="150"/>
      <c r="K30" s="150"/>
    </row>
    <row r="31" spans="2:11" ht="15" thickBot="1">
      <c r="B31" s="1327"/>
      <c r="C31" s="234"/>
      <c r="D31" s="234"/>
      <c r="E31" s="234"/>
      <c r="F31" s="234"/>
      <c r="G31" s="234"/>
    </row>
    <row r="32" spans="2:11">
      <c r="B32" s="714"/>
      <c r="C32" s="2033" t="s">
        <v>41</v>
      </c>
      <c r="D32" s="2033"/>
      <c r="E32" s="2033"/>
      <c r="F32" s="2033" t="s">
        <v>42</v>
      </c>
      <c r="G32" s="2118"/>
    </row>
    <row r="33" spans="2:9" ht="21" customHeight="1" thickBot="1">
      <c r="B33" s="947"/>
      <c r="C33" s="292" t="s">
        <v>834</v>
      </c>
      <c r="D33" s="293" t="s">
        <v>806</v>
      </c>
      <c r="E33" s="294" t="s">
        <v>835</v>
      </c>
      <c r="F33" s="284" t="s">
        <v>44</v>
      </c>
      <c r="G33" s="285" t="s">
        <v>45</v>
      </c>
    </row>
    <row r="34" spans="2:9">
      <c r="B34" s="724" t="s">
        <v>523</v>
      </c>
      <c r="C34" s="730">
        <v>579900</v>
      </c>
      <c r="D34" s="731">
        <v>661425</v>
      </c>
      <c r="E34" s="731">
        <v>677933</v>
      </c>
      <c r="F34" s="477">
        <v>2.4958234115735056E-2</v>
      </c>
      <c r="G34" s="478">
        <v>0.16905156061389892</v>
      </c>
    </row>
    <row r="35" spans="2:9" ht="26.1" customHeight="1">
      <c r="B35" s="233" t="s">
        <v>524</v>
      </c>
      <c r="C35" s="286">
        <v>-158212</v>
      </c>
      <c r="D35" s="287">
        <v>-158622</v>
      </c>
      <c r="E35" s="287">
        <v>-166972</v>
      </c>
      <c r="F35" s="398">
        <v>5.2640869488469466E-2</v>
      </c>
      <c r="G35" s="402">
        <v>5.5368745733572755E-2</v>
      </c>
    </row>
    <row r="36" spans="2:9" s="116" customFormat="1">
      <c r="B36" s="229" t="s">
        <v>525</v>
      </c>
      <c r="C36" s="289">
        <v>421688</v>
      </c>
      <c r="D36" s="290">
        <v>502803</v>
      </c>
      <c r="E36" s="290">
        <v>510961</v>
      </c>
      <c r="F36" s="399">
        <v>1.622504241223699E-2</v>
      </c>
      <c r="G36" s="403">
        <v>0.21170391379408482</v>
      </c>
    </row>
    <row r="37" spans="2:9">
      <c r="B37" s="138" t="s">
        <v>526</v>
      </c>
      <c r="C37" s="286">
        <v>32815</v>
      </c>
      <c r="D37" s="287">
        <v>37707</v>
      </c>
      <c r="E37" s="287">
        <v>48515</v>
      </c>
      <c r="F37" s="398">
        <v>0.28663112949850156</v>
      </c>
      <c r="G37" s="402">
        <v>0.4784397379247296</v>
      </c>
    </row>
    <row r="38" spans="2:9">
      <c r="B38" s="138" t="s">
        <v>67</v>
      </c>
      <c r="C38" s="286">
        <v>-327944</v>
      </c>
      <c r="D38" s="287">
        <v>-352558</v>
      </c>
      <c r="E38" s="287">
        <v>-362024</v>
      </c>
      <c r="F38" s="398">
        <v>2.6849482921958989E-2</v>
      </c>
      <c r="G38" s="402">
        <v>0.10392018149440152</v>
      </c>
    </row>
    <row r="39" spans="2:9" ht="19.2" customHeight="1">
      <c r="B39" s="138" t="s">
        <v>527</v>
      </c>
      <c r="C39" s="286">
        <v>-749</v>
      </c>
      <c r="D39" s="287">
        <v>-101</v>
      </c>
      <c r="E39" s="287">
        <v>201</v>
      </c>
      <c r="F39" s="398">
        <v>-2.9900990099009901</v>
      </c>
      <c r="G39" s="402">
        <v>-1.2683578104138853</v>
      </c>
    </row>
    <row r="40" spans="2:9">
      <c r="B40" s="138" t="s">
        <v>68</v>
      </c>
      <c r="C40" s="286">
        <v>-31423</v>
      </c>
      <c r="D40" s="287">
        <v>-51339</v>
      </c>
      <c r="E40" s="287">
        <v>-49348</v>
      </c>
      <c r="F40" s="398">
        <v>-3.8781433218410988E-2</v>
      </c>
      <c r="G40" s="402">
        <v>0.57044203290583329</v>
      </c>
    </row>
    <row r="41" spans="2:9" s="116" customFormat="1" ht="15" thickBot="1">
      <c r="B41" s="725" t="s">
        <v>429</v>
      </c>
      <c r="C41" s="729">
        <v>94387</v>
      </c>
      <c r="D41" s="291">
        <v>136512</v>
      </c>
      <c r="E41" s="291">
        <v>148305</v>
      </c>
      <c r="F41" s="726">
        <v>8.6388009845288272E-2</v>
      </c>
      <c r="G41" s="723">
        <v>0.57124392130272184</v>
      </c>
    </row>
    <row r="42" spans="2:9">
      <c r="B42" s="191"/>
      <c r="C42" s="237"/>
      <c r="D42" s="237"/>
      <c r="E42" s="237"/>
      <c r="F42" s="238"/>
      <c r="G42" s="238"/>
    </row>
    <row r="43" spans="2:9" ht="15" thickBot="1">
      <c r="B43" s="191"/>
      <c r="C43" s="237"/>
      <c r="D43" s="237"/>
      <c r="E43" s="237"/>
      <c r="F43" s="238"/>
      <c r="G43" s="238"/>
    </row>
    <row r="44" spans="2:9">
      <c r="B44" s="714"/>
      <c r="C44" s="2033" t="s">
        <v>41</v>
      </c>
      <c r="D44" s="2033"/>
      <c r="E44" s="2033"/>
      <c r="F44" s="2033" t="s">
        <v>554</v>
      </c>
      <c r="G44" s="2118"/>
    </row>
    <row r="45" spans="2:9" ht="18" customHeight="1" thickBot="1">
      <c r="B45" s="235"/>
      <c r="C45" s="292" t="s">
        <v>834</v>
      </c>
      <c r="D45" s="293" t="s">
        <v>806</v>
      </c>
      <c r="E45" s="294" t="s">
        <v>835</v>
      </c>
      <c r="F45" s="627" t="s">
        <v>44</v>
      </c>
      <c r="G45" s="628" t="s">
        <v>45</v>
      </c>
    </row>
    <row r="46" spans="2:9">
      <c r="B46" s="727" t="s">
        <v>533</v>
      </c>
      <c r="C46" s="1140">
        <v>0.52876792205224821</v>
      </c>
      <c r="D46" s="1141">
        <v>0.49587579057103826</v>
      </c>
      <c r="E46" s="1212">
        <v>0.49217794953033683</v>
      </c>
      <c r="F46" s="1073" t="s">
        <v>925</v>
      </c>
      <c r="G46" s="1903" t="s">
        <v>926</v>
      </c>
      <c r="H46" s="1904"/>
      <c r="I46" s="271"/>
    </row>
    <row r="47" spans="2:9">
      <c r="B47" s="44" t="s">
        <v>33</v>
      </c>
      <c r="C47" s="1142">
        <v>0.14658613804230611</v>
      </c>
      <c r="D47" s="1143">
        <v>0.19990924060289467</v>
      </c>
      <c r="E47" s="1143">
        <v>0.21883629276815073</v>
      </c>
      <c r="F47" s="296" t="s">
        <v>988</v>
      </c>
      <c r="G47" s="406" t="s">
        <v>989</v>
      </c>
      <c r="H47" s="271"/>
      <c r="I47" s="271"/>
    </row>
    <row r="48" spans="2:9">
      <c r="B48" s="44" t="s">
        <v>534</v>
      </c>
      <c r="C48" s="1142">
        <v>0.13894192538190853</v>
      </c>
      <c r="D48" s="1143">
        <v>0.19004987627823741</v>
      </c>
      <c r="E48" s="1143">
        <v>0.20796520065483357</v>
      </c>
      <c r="F48" s="296" t="s">
        <v>990</v>
      </c>
      <c r="G48" s="406" t="s">
        <v>991</v>
      </c>
      <c r="H48" s="271"/>
      <c r="I48" s="1904"/>
    </row>
    <row r="49" spans="2:11">
      <c r="B49" s="225" t="s">
        <v>529</v>
      </c>
      <c r="C49" s="1142">
        <v>1.1054662025245736</v>
      </c>
      <c r="D49" s="1143">
        <v>1.2270947024823304</v>
      </c>
      <c r="E49" s="1143">
        <v>1.2654885709635126</v>
      </c>
      <c r="F49" s="296" t="s">
        <v>992</v>
      </c>
      <c r="G49" s="406" t="s">
        <v>993</v>
      </c>
      <c r="H49" s="271"/>
      <c r="I49" s="271"/>
    </row>
    <row r="50" spans="2:11">
      <c r="B50" s="138" t="s">
        <v>495</v>
      </c>
      <c r="C50" s="1142">
        <v>5.5770257783990369E-2</v>
      </c>
      <c r="D50" s="1143">
        <v>4.3020784630112247E-2</v>
      </c>
      <c r="E50" s="1143">
        <v>3.9999528407114772E-2</v>
      </c>
      <c r="F50" s="296" t="s">
        <v>978</v>
      </c>
      <c r="G50" s="406" t="s">
        <v>994</v>
      </c>
      <c r="H50" s="271"/>
      <c r="I50" s="271"/>
    </row>
    <row r="51" spans="2:11">
      <c r="B51" s="138" t="s">
        <v>496</v>
      </c>
      <c r="C51" s="1142">
        <v>6.4330509483398093E-2</v>
      </c>
      <c r="D51" s="1143">
        <v>5.2702366430872651E-2</v>
      </c>
      <c r="E51" s="1143">
        <v>4.9425988361741002E-2</v>
      </c>
      <c r="F51" s="296" t="s">
        <v>912</v>
      </c>
      <c r="G51" s="406" t="s">
        <v>995</v>
      </c>
      <c r="H51" s="271"/>
      <c r="I51" s="271"/>
    </row>
    <row r="52" spans="2:11">
      <c r="B52" s="138" t="s">
        <v>497</v>
      </c>
      <c r="C52" s="1142">
        <v>1.2380491547940813</v>
      </c>
      <c r="D52" s="1143">
        <v>1.556814551740985</v>
      </c>
      <c r="E52" s="1143">
        <v>1.6972945235275421</v>
      </c>
      <c r="F52" s="296" t="s">
        <v>996</v>
      </c>
      <c r="G52" s="406" t="s">
        <v>997</v>
      </c>
      <c r="H52" s="271"/>
      <c r="I52" s="271"/>
      <c r="J52" s="46"/>
      <c r="K52" s="46"/>
    </row>
    <row r="53" spans="2:11" ht="15" thickBot="1">
      <c r="B53" s="138" t="s">
        <v>498</v>
      </c>
      <c r="C53" s="1142">
        <v>1.0733059798000859</v>
      </c>
      <c r="D53" s="1143">
        <v>1.270823078263901</v>
      </c>
      <c r="E53" s="1143">
        <v>1.3735887285085104</v>
      </c>
      <c r="F53" s="1213" t="s">
        <v>998</v>
      </c>
      <c r="G53" s="1214" t="s">
        <v>999</v>
      </c>
      <c r="H53" s="271"/>
      <c r="I53" s="271"/>
      <c r="J53" s="46"/>
      <c r="K53" s="46"/>
    </row>
    <row r="54" spans="2:11" ht="15">
      <c r="B54" s="724" t="s">
        <v>535</v>
      </c>
      <c r="C54" s="730">
        <v>285</v>
      </c>
      <c r="D54" s="731">
        <v>282</v>
      </c>
      <c r="E54" s="756">
        <v>282</v>
      </c>
      <c r="F54" s="1268">
        <v>0</v>
      </c>
      <c r="G54" s="1269">
        <v>-3</v>
      </c>
      <c r="H54" s="236"/>
      <c r="I54" s="46"/>
      <c r="J54" s="46"/>
      <c r="K54" s="46"/>
    </row>
    <row r="55" spans="2:11" ht="15" thickBot="1">
      <c r="B55" s="609" t="s">
        <v>85</v>
      </c>
      <c r="C55" s="695">
        <v>9735</v>
      </c>
      <c r="D55" s="757">
        <v>9490</v>
      </c>
      <c r="E55" s="698">
        <v>9535</v>
      </c>
      <c r="F55" s="1270">
        <v>45</v>
      </c>
      <c r="G55" s="1271">
        <v>-200</v>
      </c>
      <c r="H55" s="46"/>
      <c r="I55" s="46"/>
      <c r="J55" s="46"/>
      <c r="K55" s="46"/>
    </row>
    <row r="56" spans="2:11">
      <c r="B56" s="142"/>
      <c r="C56" s="142"/>
      <c r="D56" s="142"/>
      <c r="E56" s="142"/>
      <c r="F56" s="230"/>
      <c r="G56" s="230"/>
      <c r="H56" s="46"/>
      <c r="I56" s="46"/>
      <c r="J56" s="46"/>
      <c r="K56" s="46"/>
    </row>
    <row r="57" spans="2:11">
      <c r="B57" s="1495" t="s">
        <v>839</v>
      </c>
      <c r="C57" s="1384"/>
      <c r="D57" s="1384"/>
      <c r="E57" s="1384"/>
      <c r="F57" s="1385"/>
      <c r="G57" s="1385"/>
    </row>
    <row r="58" spans="2:11">
      <c r="C58" s="1384"/>
      <c r="D58" s="1384"/>
      <c r="E58" s="1384"/>
      <c r="F58" s="1385"/>
      <c r="G58" s="1385"/>
    </row>
  </sheetData>
  <mergeCells count="7">
    <mergeCell ref="C44:E44"/>
    <mergeCell ref="F44:G44"/>
    <mergeCell ref="B3:G4"/>
    <mergeCell ref="C32:E32"/>
    <mergeCell ref="F32:G32"/>
    <mergeCell ref="C6:E6"/>
    <mergeCell ref="F6:G6"/>
  </mergeCells>
  <hyperlinks>
    <hyperlink ref="A1" location="'Anexos &gt;&gt;'!A1" display="Volver al índice anexos" xr:uid="{EEBA080C-4388-4F17-BA35-5CA90AA37820}"/>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J66"/>
  <sheetViews>
    <sheetView showGridLines="0" topLeftCell="A38" zoomScale="73" zoomScaleNormal="73" workbookViewId="0">
      <selection activeCell="A2" sqref="A1:XFD1048576"/>
    </sheetView>
  </sheetViews>
  <sheetFormatPr baseColWidth="10" defaultColWidth="11.44140625" defaultRowHeight="14.4"/>
  <cols>
    <col min="1" max="1" width="11.44140625" style="75"/>
    <col min="2" max="2" width="60.21875" style="75" bestFit="1" customWidth="1"/>
    <col min="3" max="9" width="12.21875" style="75" customWidth="1"/>
    <col min="10" max="10" width="20.44140625" style="75" bestFit="1" customWidth="1"/>
    <col min="11" max="39" width="11.5546875" style="75" bestFit="1" customWidth="1"/>
    <col min="40" max="40" width="14" style="75" bestFit="1" customWidth="1"/>
    <col min="41" max="16384" width="11.44140625" style="75"/>
  </cols>
  <sheetData>
    <row r="1" spans="1:8">
      <c r="A1" s="129" t="s">
        <v>831</v>
      </c>
    </row>
    <row r="3" spans="1:8">
      <c r="C3" s="2013" t="s">
        <v>536</v>
      </c>
      <c r="D3" s="2013"/>
      <c r="E3" s="2013"/>
    </row>
    <row r="4" spans="1:8">
      <c r="C4" s="2013" t="s">
        <v>388</v>
      </c>
      <c r="D4" s="2013"/>
      <c r="E4" s="2013"/>
    </row>
    <row r="5" spans="1:8" ht="14.7" customHeight="1" thickBot="1">
      <c r="B5" s="46"/>
      <c r="C5" s="46"/>
      <c r="D5" s="46"/>
      <c r="E5" s="46"/>
      <c r="F5" s="46"/>
      <c r="G5" s="46"/>
      <c r="H5" s="46"/>
    </row>
    <row r="6" spans="1:8" ht="14.7" customHeight="1">
      <c r="B6" s="541"/>
      <c r="C6" s="2033" t="s">
        <v>122</v>
      </c>
      <c r="D6" s="2033"/>
      <c r="E6" s="2033"/>
      <c r="F6" s="2119" t="s">
        <v>537</v>
      </c>
      <c r="G6" s="2120"/>
      <c r="H6" s="46"/>
    </row>
    <row r="7" spans="1:8" ht="15" customHeight="1" thickBot="1">
      <c r="B7" s="948"/>
      <c r="C7" s="850" t="s">
        <v>837</v>
      </c>
      <c r="D7" s="851" t="s">
        <v>808</v>
      </c>
      <c r="E7" s="852" t="s">
        <v>838</v>
      </c>
      <c r="F7" s="305" t="s">
        <v>44</v>
      </c>
      <c r="G7" s="306" t="s">
        <v>45</v>
      </c>
      <c r="H7" s="46"/>
    </row>
    <row r="8" spans="1:8" s="116" customFormat="1" ht="14.7" customHeight="1">
      <c r="B8" s="1523" t="s">
        <v>453</v>
      </c>
      <c r="C8" s="764">
        <v>132293</v>
      </c>
      <c r="D8" s="765">
        <v>126874</v>
      </c>
      <c r="E8" s="749">
        <v>126919</v>
      </c>
      <c r="F8" s="1524">
        <v>3.5468259848348005E-4</v>
      </c>
      <c r="G8" s="1525">
        <v>-4.0621952786617621E-2</v>
      </c>
      <c r="H8" s="150"/>
    </row>
    <row r="9" spans="1:8" ht="14.7" customHeight="1">
      <c r="B9" s="1526" t="s">
        <v>390</v>
      </c>
      <c r="C9" s="286">
        <v>2244</v>
      </c>
      <c r="D9" s="287">
        <v>1458</v>
      </c>
      <c r="E9" s="288">
        <v>3436</v>
      </c>
      <c r="F9" s="514">
        <v>1.3566529492455417</v>
      </c>
      <c r="G9" s="544">
        <v>0.5311942959001783</v>
      </c>
      <c r="H9" s="46"/>
    </row>
    <row r="10" spans="1:8" s="116" customFormat="1" ht="14.7" customHeight="1">
      <c r="A10" s="75"/>
      <c r="B10" s="1526" t="s">
        <v>391</v>
      </c>
      <c r="C10" s="286">
        <v>130049</v>
      </c>
      <c r="D10" s="287">
        <v>125416</v>
      </c>
      <c r="E10" s="288">
        <v>123483</v>
      </c>
      <c r="F10" s="542">
        <v>-1.5412706512725638E-2</v>
      </c>
      <c r="G10" s="544">
        <v>-5.0488661965874426E-2</v>
      </c>
      <c r="H10" s="46"/>
    </row>
    <row r="11" spans="1:8" ht="14.7" customHeight="1">
      <c r="B11" s="1526" t="s">
        <v>395</v>
      </c>
      <c r="C11" s="286">
        <v>302482</v>
      </c>
      <c r="D11" s="287">
        <v>335803</v>
      </c>
      <c r="E11" s="288">
        <v>317051</v>
      </c>
      <c r="F11" s="542">
        <v>-5.584226466112574E-2</v>
      </c>
      <c r="G11" s="544">
        <v>4.8164849478646632E-2</v>
      </c>
      <c r="H11" s="46"/>
    </row>
    <row r="12" spans="1:8" ht="14.7" customHeight="1">
      <c r="B12" s="1526" t="s">
        <v>165</v>
      </c>
      <c r="C12" s="286">
        <v>1968</v>
      </c>
      <c r="D12" s="287">
        <v>1543</v>
      </c>
      <c r="E12" s="288">
        <v>2689</v>
      </c>
      <c r="F12" s="542">
        <v>0.74270900842514576</v>
      </c>
      <c r="G12" s="544">
        <v>0.36636178861788626</v>
      </c>
      <c r="H12" s="46"/>
    </row>
    <row r="13" spans="1:8" s="116" customFormat="1" ht="14.7" customHeight="1">
      <c r="A13" s="75"/>
      <c r="B13" s="1527" t="s">
        <v>409</v>
      </c>
      <c r="C13" s="286">
        <v>6233</v>
      </c>
      <c r="D13" s="287">
        <v>5484</v>
      </c>
      <c r="E13" s="288">
        <v>5002</v>
      </c>
      <c r="F13" s="542">
        <v>-8.7892049598833011E-2</v>
      </c>
      <c r="G13" s="544">
        <v>-0.19749719236322794</v>
      </c>
      <c r="H13" s="46"/>
    </row>
    <row r="14" spans="1:8">
      <c r="B14" s="1527" t="s">
        <v>538</v>
      </c>
      <c r="C14" s="286">
        <v>214822</v>
      </c>
      <c r="D14" s="287">
        <v>214805</v>
      </c>
      <c r="E14" s="288">
        <v>211755</v>
      </c>
      <c r="F14" s="542">
        <v>-1.4198924606037999E-2</v>
      </c>
      <c r="G14" s="544">
        <v>-1.4276936254201122E-2</v>
      </c>
      <c r="H14" s="46"/>
    </row>
    <row r="15" spans="1:8" s="116" customFormat="1" ht="14.7" customHeight="1">
      <c r="A15" s="75"/>
      <c r="B15" s="1528" t="s">
        <v>457</v>
      </c>
      <c r="C15" s="289">
        <v>657798</v>
      </c>
      <c r="D15" s="290">
        <v>684509</v>
      </c>
      <c r="E15" s="749">
        <v>663416</v>
      </c>
      <c r="F15" s="543">
        <v>-3.0814788410378879E-2</v>
      </c>
      <c r="G15" s="545">
        <v>8.5406158121490439E-3</v>
      </c>
      <c r="H15" s="46"/>
    </row>
    <row r="16" spans="1:8" s="116" customFormat="1" ht="14.7" customHeight="1">
      <c r="A16" s="75"/>
      <c r="B16" s="1526" t="s">
        <v>155</v>
      </c>
      <c r="C16" s="286">
        <v>29</v>
      </c>
      <c r="D16" s="287">
        <v>39</v>
      </c>
      <c r="E16" s="288">
        <v>20</v>
      </c>
      <c r="F16" s="542">
        <v>-0.48717948717948723</v>
      </c>
      <c r="G16" s="544">
        <v>-0.31034482758620685</v>
      </c>
      <c r="H16" s="46"/>
    </row>
    <row r="17" spans="2:9">
      <c r="B17" s="1526" t="s">
        <v>539</v>
      </c>
      <c r="C17" s="286">
        <v>2745</v>
      </c>
      <c r="D17" s="287">
        <v>2373</v>
      </c>
      <c r="E17" s="288">
        <v>2021</v>
      </c>
      <c r="F17" s="542">
        <v>-0.14833544037083857</v>
      </c>
      <c r="G17" s="544">
        <v>-0.26375227686703095</v>
      </c>
      <c r="H17" s="46"/>
    </row>
    <row r="18" spans="2:9">
      <c r="B18" s="1526" t="s">
        <v>540</v>
      </c>
      <c r="C18" s="286">
        <v>265049</v>
      </c>
      <c r="D18" s="287">
        <v>228823</v>
      </c>
      <c r="E18" s="288">
        <v>304085</v>
      </c>
      <c r="F18" s="542">
        <v>0.32890924426303303</v>
      </c>
      <c r="G18" s="544">
        <v>0.14727842776241373</v>
      </c>
      <c r="H18" s="46"/>
    </row>
    <row r="19" spans="2:9">
      <c r="B19" s="1528" t="s">
        <v>434</v>
      </c>
      <c r="C19" s="289">
        <v>267823</v>
      </c>
      <c r="D19" s="290">
        <v>231235</v>
      </c>
      <c r="E19" s="749">
        <v>306126</v>
      </c>
      <c r="F19" s="543">
        <v>0.32387398101498466</v>
      </c>
      <c r="G19" s="545">
        <v>0.14301609645176105</v>
      </c>
      <c r="H19" s="46"/>
    </row>
    <row r="20" spans="2:9">
      <c r="B20" s="1529"/>
      <c r="C20" s="286"/>
      <c r="D20" s="287"/>
      <c r="E20" s="288"/>
      <c r="F20" s="542"/>
      <c r="G20" s="544"/>
      <c r="H20" s="46"/>
    </row>
    <row r="21" spans="2:9" ht="14.7" customHeight="1">
      <c r="B21" s="1526" t="s">
        <v>295</v>
      </c>
      <c r="C21" s="286">
        <v>40505</v>
      </c>
      <c r="D21" s="287">
        <v>40505</v>
      </c>
      <c r="E21" s="288">
        <v>40505</v>
      </c>
      <c r="F21" s="1835" t="s">
        <v>892</v>
      </c>
      <c r="G21" s="1836" t="s">
        <v>892</v>
      </c>
      <c r="H21" s="46"/>
    </row>
    <row r="22" spans="2:9">
      <c r="B22" s="1526" t="s">
        <v>328</v>
      </c>
      <c r="C22" s="286">
        <v>20243</v>
      </c>
      <c r="D22" s="287">
        <v>20243</v>
      </c>
      <c r="E22" s="288">
        <v>20243</v>
      </c>
      <c r="F22" s="1835" t="s">
        <v>892</v>
      </c>
      <c r="G22" s="1836" t="s">
        <v>892</v>
      </c>
      <c r="H22" s="46"/>
      <c r="I22" s="1382"/>
    </row>
    <row r="23" spans="2:9">
      <c r="B23" s="1526" t="s">
        <v>439</v>
      </c>
      <c r="C23" s="286">
        <v>445</v>
      </c>
      <c r="D23" s="287">
        <v>924</v>
      </c>
      <c r="E23" s="288">
        <v>1265</v>
      </c>
      <c r="F23" s="542">
        <v>0.36904761904761907</v>
      </c>
      <c r="G23" s="544">
        <v>1.8426966292134832</v>
      </c>
      <c r="H23" s="46"/>
      <c r="I23" s="1382"/>
    </row>
    <row r="24" spans="2:9">
      <c r="B24" s="1526"/>
      <c r="C24" s="286"/>
      <c r="D24" s="287"/>
      <c r="E24" s="288"/>
      <c r="F24" s="542"/>
      <c r="G24" s="544"/>
      <c r="H24" s="46"/>
      <c r="I24" s="1382"/>
    </row>
    <row r="25" spans="2:9" ht="14.7" customHeight="1">
      <c r="B25" s="1529" t="s">
        <v>440</v>
      </c>
      <c r="C25" s="286">
        <v>304310</v>
      </c>
      <c r="D25" s="287">
        <v>245059</v>
      </c>
      <c r="E25" s="288">
        <v>257992</v>
      </c>
      <c r="F25" s="542">
        <v>5.2775046009328364E-2</v>
      </c>
      <c r="G25" s="544">
        <v>-0.1522066313956163</v>
      </c>
      <c r="H25" s="46"/>
      <c r="I25" s="1382"/>
    </row>
    <row r="26" spans="2:9">
      <c r="B26" s="1529" t="s">
        <v>541</v>
      </c>
      <c r="C26" s="286">
        <v>24472</v>
      </c>
      <c r="D26" s="287">
        <v>146543</v>
      </c>
      <c r="E26" s="288">
        <v>37285</v>
      </c>
      <c r="F26" s="542">
        <v>-0.74556955978791206</v>
      </c>
      <c r="G26" s="544">
        <v>0.52357796665576983</v>
      </c>
      <c r="H26" s="46"/>
      <c r="I26" s="1382"/>
    </row>
    <row r="27" spans="2:9" ht="15" thickBot="1">
      <c r="B27" s="1530" t="s">
        <v>542</v>
      </c>
      <c r="C27" s="729">
        <v>657798</v>
      </c>
      <c r="D27" s="762">
        <v>684509</v>
      </c>
      <c r="E27" s="763">
        <v>663416</v>
      </c>
      <c r="F27" s="732">
        <v>-3.0814788410378879E-2</v>
      </c>
      <c r="G27" s="733">
        <v>8.5406158121490439E-3</v>
      </c>
      <c r="H27" s="46"/>
      <c r="I27" s="1382"/>
    </row>
    <row r="28" spans="2:9" ht="30" customHeight="1">
      <c r="C28" s="2123" t="s">
        <v>543</v>
      </c>
      <c r="D28" s="2123"/>
      <c r="E28" s="2123"/>
    </row>
    <row r="29" spans="2:9">
      <c r="C29" s="2013" t="s">
        <v>388</v>
      </c>
      <c r="D29" s="2013"/>
      <c r="E29" s="2013"/>
    </row>
    <row r="30" spans="2:9" ht="15" thickBot="1"/>
    <row r="31" spans="2:9">
      <c r="B31" s="541"/>
      <c r="C31" s="2121" t="s">
        <v>41</v>
      </c>
      <c r="D31" s="2121"/>
      <c r="E31" s="2122"/>
      <c r="F31" s="1917" t="s">
        <v>42</v>
      </c>
      <c r="G31" s="1919"/>
      <c r="H31" s="46"/>
    </row>
    <row r="32" spans="2:9" ht="15" thickBot="1">
      <c r="B32" s="948"/>
      <c r="C32" s="292" t="s">
        <v>834</v>
      </c>
      <c r="D32" s="293" t="s">
        <v>806</v>
      </c>
      <c r="E32" s="294" t="s">
        <v>834</v>
      </c>
      <c r="F32" s="853" t="s">
        <v>44</v>
      </c>
      <c r="G32" s="582" t="s">
        <v>45</v>
      </c>
      <c r="H32" s="46"/>
    </row>
    <row r="33" spans="2:8">
      <c r="B33" s="1531" t="s">
        <v>544</v>
      </c>
      <c r="C33" s="730">
        <v>1481</v>
      </c>
      <c r="D33" s="731">
        <v>1207</v>
      </c>
      <c r="E33" s="756">
        <v>1201</v>
      </c>
      <c r="F33" s="542">
        <v>-4.9710024855011969E-3</v>
      </c>
      <c r="G33" s="544">
        <v>-0.18906144496961508</v>
      </c>
      <c r="H33" s="46"/>
    </row>
    <row r="34" spans="2:8">
      <c r="B34" s="1529" t="s">
        <v>545</v>
      </c>
      <c r="C34" s="286">
        <v>-453</v>
      </c>
      <c r="D34" s="287">
        <v>-895</v>
      </c>
      <c r="E34" s="288">
        <v>-972</v>
      </c>
      <c r="F34" s="542">
        <v>8.603351955307259E-2</v>
      </c>
      <c r="G34" s="544">
        <v>1.1456953642384105</v>
      </c>
      <c r="H34" s="46"/>
    </row>
    <row r="35" spans="2:8">
      <c r="B35" s="1528" t="s">
        <v>546</v>
      </c>
      <c r="C35" s="289">
        <v>1028</v>
      </c>
      <c r="D35" s="290">
        <v>312</v>
      </c>
      <c r="E35" s="749">
        <v>229</v>
      </c>
      <c r="F35" s="543">
        <v>-0.26602564102564108</v>
      </c>
      <c r="G35" s="545">
        <v>-0.77723735408560313</v>
      </c>
      <c r="H35" s="46"/>
    </row>
    <row r="36" spans="2:8">
      <c r="B36" s="1529" t="s">
        <v>237</v>
      </c>
      <c r="C36" s="286">
        <v>94072</v>
      </c>
      <c r="D36" s="287">
        <v>97023</v>
      </c>
      <c r="E36" s="288">
        <v>91195</v>
      </c>
      <c r="F36" s="542">
        <v>-6.006823124413796E-2</v>
      </c>
      <c r="G36" s="544">
        <v>-3.0582957734501259E-2</v>
      </c>
      <c r="H36" s="46"/>
    </row>
    <row r="37" spans="2:8">
      <c r="B37" s="1529" t="s">
        <v>547</v>
      </c>
      <c r="C37" s="286">
        <v>-7380</v>
      </c>
      <c r="D37" s="287">
        <v>10733</v>
      </c>
      <c r="E37" s="288">
        <v>15648</v>
      </c>
      <c r="F37" s="542">
        <v>0.45793347619491298</v>
      </c>
      <c r="G37" s="544">
        <v>-3.1203252032520323</v>
      </c>
      <c r="H37" s="46"/>
    </row>
    <row r="38" spans="2:8">
      <c r="B38" s="1529" t="s">
        <v>548</v>
      </c>
      <c r="C38" s="286">
        <v>250</v>
      </c>
      <c r="D38" s="287">
        <v>398</v>
      </c>
      <c r="E38" s="288">
        <v>-113</v>
      </c>
      <c r="F38" s="542">
        <v>-1.2839195979899498</v>
      </c>
      <c r="G38" s="544">
        <v>-1.452</v>
      </c>
      <c r="H38" s="46"/>
    </row>
    <row r="39" spans="2:8">
      <c r="B39" s="1529" t="s">
        <v>549</v>
      </c>
      <c r="C39" s="286">
        <v>206</v>
      </c>
      <c r="D39" s="287">
        <v>647</v>
      </c>
      <c r="E39" s="288">
        <v>673</v>
      </c>
      <c r="F39" s="542">
        <v>4.0185471406491535E-2</v>
      </c>
      <c r="G39" s="544">
        <v>2.266990291262136</v>
      </c>
      <c r="H39" s="46"/>
    </row>
    <row r="40" spans="2:8">
      <c r="B40" s="1529" t="s">
        <v>550</v>
      </c>
      <c r="C40" s="286">
        <v>-23431</v>
      </c>
      <c r="D40" s="287">
        <v>-29382</v>
      </c>
      <c r="E40" s="288">
        <v>-24830</v>
      </c>
      <c r="F40" s="542">
        <v>-0.15492478388128783</v>
      </c>
      <c r="G40" s="544">
        <v>5.9707225470530423E-2</v>
      </c>
      <c r="H40" s="46"/>
    </row>
    <row r="41" spans="2:8">
      <c r="B41" s="1529" t="s">
        <v>481</v>
      </c>
      <c r="C41" s="286">
        <v>-21577</v>
      </c>
      <c r="D41" s="287">
        <v>-19811</v>
      </c>
      <c r="E41" s="288">
        <v>-20162</v>
      </c>
      <c r="F41" s="542">
        <v>1.771742971076673E-2</v>
      </c>
      <c r="G41" s="544">
        <v>-6.5579088844603062E-2</v>
      </c>
      <c r="H41" s="46"/>
    </row>
    <row r="42" spans="2:8">
      <c r="B42" s="1529" t="s">
        <v>551</v>
      </c>
      <c r="C42" s="286">
        <v>-6870</v>
      </c>
      <c r="D42" s="287">
        <v>-7160</v>
      </c>
      <c r="E42" s="288">
        <v>-7244</v>
      </c>
      <c r="F42" s="542">
        <v>1.173184357541901E-2</v>
      </c>
      <c r="G42" s="544">
        <v>5.4439592430858719E-2</v>
      </c>
      <c r="H42" s="46"/>
    </row>
    <row r="43" spans="2:8">
      <c r="B43" s="1529" t="s">
        <v>483</v>
      </c>
      <c r="C43" s="286">
        <v>-165</v>
      </c>
      <c r="D43" s="287">
        <v>-3661</v>
      </c>
      <c r="E43" s="288">
        <v>-264</v>
      </c>
      <c r="F43" s="542">
        <v>-0.92788855503960666</v>
      </c>
      <c r="G43" s="544">
        <v>0.60000000000000009</v>
      </c>
      <c r="H43" s="46"/>
    </row>
    <row r="44" spans="2:8">
      <c r="B44" s="1528" t="s">
        <v>426</v>
      </c>
      <c r="C44" s="289">
        <v>36133</v>
      </c>
      <c r="D44" s="290">
        <v>49099</v>
      </c>
      <c r="E44" s="749">
        <v>55132</v>
      </c>
      <c r="F44" s="543">
        <v>0.12287419295708668</v>
      </c>
      <c r="G44" s="545">
        <v>0.52580743364791194</v>
      </c>
      <c r="H44" s="46"/>
    </row>
    <row r="45" spans="2:8">
      <c r="B45" s="1529" t="s">
        <v>552</v>
      </c>
      <c r="C45" s="286">
        <v>-11661</v>
      </c>
      <c r="D45" s="287">
        <v>-14775</v>
      </c>
      <c r="E45" s="288">
        <v>-17847</v>
      </c>
      <c r="F45" s="542">
        <v>0.20791878172588829</v>
      </c>
      <c r="G45" s="544">
        <v>0.53048623617185497</v>
      </c>
      <c r="H45" s="46"/>
    </row>
    <row r="46" spans="2:8" ht="15" thickBot="1">
      <c r="B46" s="1530" t="s">
        <v>429</v>
      </c>
      <c r="C46" s="729">
        <v>24472</v>
      </c>
      <c r="D46" s="762">
        <v>34324</v>
      </c>
      <c r="E46" s="763">
        <v>37285</v>
      </c>
      <c r="F46" s="732">
        <v>8.6266169444120688E-2</v>
      </c>
      <c r="G46" s="733">
        <v>0.52357796665576983</v>
      </c>
      <c r="H46" s="46"/>
    </row>
    <row r="50" spans="2:10">
      <c r="B50" s="116"/>
      <c r="C50" s="116" t="s">
        <v>553</v>
      </c>
      <c r="D50" s="116"/>
      <c r="E50" s="116"/>
      <c r="F50" s="116"/>
      <c r="G50" s="116"/>
      <c r="H50" s="116"/>
      <c r="I50" s="116"/>
      <c r="J50" s="116"/>
    </row>
    <row r="51" spans="2:10" ht="15" thickBot="1"/>
    <row r="52" spans="2:10">
      <c r="B52" s="546"/>
      <c r="C52" s="2078" t="s">
        <v>41</v>
      </c>
      <c r="D52" s="2079"/>
      <c r="E52" s="2080"/>
      <c r="F52" s="2071" t="s">
        <v>554</v>
      </c>
      <c r="G52" s="2072"/>
    </row>
    <row r="53" spans="2:10" ht="15" thickBot="1">
      <c r="B53" s="425"/>
      <c r="C53" s="292" t="s">
        <v>834</v>
      </c>
      <c r="D53" s="293" t="s">
        <v>806</v>
      </c>
      <c r="E53" s="294" t="s">
        <v>835</v>
      </c>
      <c r="F53" s="627" t="s">
        <v>44</v>
      </c>
      <c r="G53" s="628" t="s">
        <v>45</v>
      </c>
    </row>
    <row r="54" spans="2:10">
      <c r="B54" s="547" t="s">
        <v>75</v>
      </c>
      <c r="C54" s="1313">
        <v>0.22619285833471409</v>
      </c>
      <c r="D54" s="1314">
        <v>0.2947977752362983</v>
      </c>
      <c r="E54" s="1315">
        <v>0.36799068303058119</v>
      </c>
      <c r="F54" s="1073" t="s">
        <v>967</v>
      </c>
      <c r="G54" s="1074" t="s">
        <v>968</v>
      </c>
    </row>
    <row r="55" spans="2:10">
      <c r="B55" s="414" t="s">
        <v>555</v>
      </c>
      <c r="C55" s="1316">
        <v>9.5408688150228384E-3</v>
      </c>
      <c r="D55" s="1317">
        <v>2.8205211812615074E-3</v>
      </c>
      <c r="E55" s="1318">
        <v>2.0221070677761705E-3</v>
      </c>
      <c r="F55" s="1379" t="s">
        <v>985</v>
      </c>
      <c r="G55" s="548" t="s">
        <v>948</v>
      </c>
    </row>
    <row r="56" spans="2:10">
      <c r="B56" s="414" t="s">
        <v>556</v>
      </c>
      <c r="C56" s="1316">
        <v>0.54408794558769802</v>
      </c>
      <c r="D56" s="1317">
        <v>0.57660666536947747</v>
      </c>
      <c r="E56" s="1318">
        <v>0.57206535517639989</v>
      </c>
      <c r="F56" s="1379" t="s">
        <v>931</v>
      </c>
      <c r="G56" s="548" t="s">
        <v>932</v>
      </c>
    </row>
    <row r="57" spans="2:10" ht="15" thickBot="1">
      <c r="B57" s="549" t="s">
        <v>557</v>
      </c>
      <c r="C57" s="1319">
        <v>0.31542316261461972</v>
      </c>
      <c r="D57" s="1320">
        <v>0.33862349756181537</v>
      </c>
      <c r="E57" s="1321">
        <v>0.31002317666627072</v>
      </c>
      <c r="F57" s="1380" t="s">
        <v>986</v>
      </c>
      <c r="G57" s="734" t="s">
        <v>987</v>
      </c>
    </row>
    <row r="59" spans="2:10">
      <c r="B59" s="116"/>
      <c r="C59" s="116" t="s">
        <v>558</v>
      </c>
      <c r="D59" s="116"/>
      <c r="E59" s="116"/>
      <c r="F59" s="116"/>
      <c r="G59" s="116"/>
      <c r="H59" s="116"/>
      <c r="I59" s="116"/>
      <c r="J59" s="116"/>
    </row>
    <row r="60" spans="2:10" ht="15" thickBot="1"/>
    <row r="61" spans="2:10">
      <c r="B61" s="550"/>
      <c r="C61" s="550" t="s">
        <v>118</v>
      </c>
      <c r="D61" s="551" t="s">
        <v>559</v>
      </c>
      <c r="E61" s="552" t="s">
        <v>560</v>
      </c>
      <c r="F61" s="550" t="s">
        <v>118</v>
      </c>
      <c r="G61" s="551" t="s">
        <v>559</v>
      </c>
      <c r="H61" s="552" t="s">
        <v>560</v>
      </c>
    </row>
    <row r="62" spans="2:10" ht="15" thickBot="1">
      <c r="B62" s="735"/>
      <c r="C62" s="735" t="s">
        <v>806</v>
      </c>
      <c r="D62" s="736" t="s">
        <v>806</v>
      </c>
      <c r="E62" s="737" t="s">
        <v>806</v>
      </c>
      <c r="F62" s="735" t="s">
        <v>834</v>
      </c>
      <c r="G62" s="736" t="s">
        <v>834</v>
      </c>
      <c r="H62" s="737" t="s">
        <v>834</v>
      </c>
    </row>
    <row r="63" spans="2:10">
      <c r="B63" s="547" t="s">
        <v>561</v>
      </c>
      <c r="C63" s="1272">
        <v>32818.741839793001</v>
      </c>
      <c r="D63" s="1273">
        <v>115071.342725041</v>
      </c>
      <c r="E63" s="1274">
        <v>0.28520343173723323</v>
      </c>
      <c r="F63" s="1272">
        <v>31610.581714134998</v>
      </c>
      <c r="G63" s="1273">
        <v>111767.131483246</v>
      </c>
      <c r="H63" s="1274">
        <v>0.28282538251304634</v>
      </c>
    </row>
    <row r="64" spans="2:10">
      <c r="B64" s="414" t="s">
        <v>562</v>
      </c>
      <c r="C64" s="1275">
        <v>2360014</v>
      </c>
      <c r="D64" s="1276">
        <v>10290313</v>
      </c>
      <c r="E64" s="1274">
        <v>0.22934326681802586</v>
      </c>
      <c r="F64" s="1275">
        <v>2362143</v>
      </c>
      <c r="G64" s="1276">
        <v>10432929</v>
      </c>
      <c r="H64" s="1274">
        <v>0.22641225680726859</v>
      </c>
      <c r="I64" s="116"/>
    </row>
    <row r="65" spans="2:9" ht="15" thickBot="1">
      <c r="B65" s="549" t="s">
        <v>563</v>
      </c>
      <c r="C65" s="1277">
        <v>1122.7754181199998</v>
      </c>
      <c r="D65" s="1278">
        <v>4524.903587589999</v>
      </c>
      <c r="E65" s="1279">
        <v>0.24813245108676432</v>
      </c>
      <c r="F65" s="1277">
        <v>762.63388613999996</v>
      </c>
      <c r="G65" s="1278">
        <v>3143.1044191200003</v>
      </c>
      <c r="H65" s="1279">
        <v>0.24263714609695358</v>
      </c>
      <c r="I65" s="116"/>
    </row>
    <row r="66" spans="2:9">
      <c r="E66" s="1381"/>
      <c r="H66" s="1381"/>
      <c r="I66" s="116"/>
    </row>
  </sheetData>
  <mergeCells count="10">
    <mergeCell ref="C3:E3"/>
    <mergeCell ref="C4:E4"/>
    <mergeCell ref="C29:E29"/>
    <mergeCell ref="C28:E28"/>
    <mergeCell ref="C6:E6"/>
    <mergeCell ref="F6:G6"/>
    <mergeCell ref="C52:E52"/>
    <mergeCell ref="F52:G52"/>
    <mergeCell ref="C31:E31"/>
    <mergeCell ref="F31:G31"/>
  </mergeCells>
  <phoneticPr fontId="239" type="noConversion"/>
  <hyperlinks>
    <hyperlink ref="A1" location="'Anexos &gt;&gt;'!A1" display="Volver al índice anexos" xr:uid="{AA561C80-DD7B-4A10-B482-F4BA05AC1DCC}"/>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S85"/>
  <sheetViews>
    <sheetView showGridLines="0" topLeftCell="A3" zoomScale="80" zoomScaleNormal="80" workbookViewId="0">
      <selection activeCell="A2" sqref="A1:XFD1048576"/>
    </sheetView>
  </sheetViews>
  <sheetFormatPr baseColWidth="10" defaultColWidth="11.44140625" defaultRowHeight="13.8"/>
  <cols>
    <col min="1" max="1" width="16.5546875" style="40" customWidth="1"/>
    <col min="2" max="2" width="32.77734375" style="40" customWidth="1"/>
    <col min="3" max="3" width="7.77734375" style="40" customWidth="1"/>
    <col min="4" max="4" width="10.77734375" style="40" customWidth="1"/>
    <col min="5" max="7" width="14.77734375" style="41" customWidth="1"/>
    <col min="8" max="8" width="10.77734375" style="41" customWidth="1"/>
    <col min="9" max="9" width="12.21875" style="41" bestFit="1" customWidth="1"/>
    <col min="10" max="11" width="11.44140625" style="40"/>
    <col min="12" max="12" width="14.6640625" style="40" bestFit="1" customWidth="1"/>
    <col min="13" max="16384" width="11.44140625" style="40"/>
  </cols>
  <sheetData>
    <row r="1" spans="1:15" ht="14.4">
      <c r="A1" s="129" t="s">
        <v>831</v>
      </c>
      <c r="B1" s="2124"/>
      <c r="C1" s="2124"/>
      <c r="D1" s="2124"/>
      <c r="E1" s="273"/>
      <c r="F1" s="273"/>
      <c r="G1" s="273"/>
      <c r="H1" s="274"/>
      <c r="I1" s="274"/>
    </row>
    <row r="2" spans="1:15" ht="14.4">
      <c r="B2"/>
      <c r="C2"/>
      <c r="D2"/>
      <c r="E2"/>
      <c r="F2"/>
      <c r="G2"/>
      <c r="H2"/>
      <c r="I2"/>
    </row>
    <row r="3" spans="1:15" ht="14.4">
      <c r="B3" s="2125" t="s">
        <v>564</v>
      </c>
      <c r="C3" s="2125"/>
      <c r="D3" s="2125"/>
      <c r="E3" s="2125"/>
      <c r="F3" s="2125"/>
      <c r="G3" s="2125"/>
      <c r="H3" s="2125"/>
      <c r="I3" s="2125"/>
    </row>
    <row r="4" spans="1:15" ht="14.4">
      <c r="B4" s="2125" t="s">
        <v>388</v>
      </c>
      <c r="C4" s="2125"/>
      <c r="D4" s="2125"/>
      <c r="E4" s="2125"/>
      <c r="F4" s="2125"/>
      <c r="G4" s="2125"/>
      <c r="H4" s="2125"/>
      <c r="I4" s="2125"/>
    </row>
    <row r="5" spans="1:15" ht="15" thickBot="1">
      <c r="B5" s="275"/>
      <c r="C5" s="276"/>
      <c r="D5" s="276"/>
      <c r="E5" s="276"/>
      <c r="F5" s="276"/>
      <c r="G5" s="276"/>
      <c r="H5" s="277"/>
      <c r="I5" s="277"/>
    </row>
    <row r="6" spans="1:15" ht="14.4">
      <c r="B6" s="702"/>
      <c r="C6" s="703"/>
      <c r="D6" s="704"/>
      <c r="E6" s="1981" t="s">
        <v>452</v>
      </c>
      <c r="F6" s="2126"/>
      <c r="G6" s="1982"/>
      <c r="H6" s="2127" t="s">
        <v>42</v>
      </c>
      <c r="I6" s="2128"/>
      <c r="J6" s="46"/>
      <c r="K6" s="46"/>
      <c r="L6" s="46"/>
      <c r="M6" s="46"/>
      <c r="N6" s="46"/>
      <c r="O6" s="46"/>
    </row>
    <row r="7" spans="1:15" ht="15" thickBot="1">
      <c r="B7" s="1532"/>
      <c r="C7" s="1533"/>
      <c r="D7" s="1534"/>
      <c r="E7" s="850" t="s">
        <v>837</v>
      </c>
      <c r="F7" s="851" t="s">
        <v>808</v>
      </c>
      <c r="G7" s="852" t="s">
        <v>838</v>
      </c>
      <c r="H7" s="305" t="s">
        <v>44</v>
      </c>
      <c r="I7" s="306" t="s">
        <v>45</v>
      </c>
      <c r="J7" s="46"/>
      <c r="K7" s="46"/>
      <c r="L7" s="46"/>
      <c r="M7" s="46"/>
      <c r="N7" s="46"/>
      <c r="O7" s="46"/>
    </row>
    <row r="8" spans="1:15" ht="14.4">
      <c r="B8" s="1535" t="s">
        <v>565</v>
      </c>
      <c r="C8" s="1536"/>
      <c r="D8" s="1536"/>
      <c r="E8" s="513">
        <v>20203139</v>
      </c>
      <c r="F8" s="518">
        <v>20626179</v>
      </c>
      <c r="G8" s="236">
        <v>21109210</v>
      </c>
      <c r="H8" s="738">
        <v>2.3418346170660076E-2</v>
      </c>
      <c r="I8" s="739">
        <v>4.4848030793630533E-2</v>
      </c>
      <c r="J8" s="46"/>
      <c r="K8" s="46"/>
      <c r="L8" s="46"/>
      <c r="M8" s="46"/>
      <c r="N8" s="46"/>
      <c r="O8" s="46"/>
    </row>
    <row r="9" spans="1:15" ht="15">
      <c r="B9" s="1537" t="s">
        <v>751</v>
      </c>
      <c r="C9" s="1538"/>
      <c r="D9" s="1538"/>
      <c r="E9" s="307">
        <v>14117211</v>
      </c>
      <c r="F9" s="236">
        <v>14870100</v>
      </c>
      <c r="G9" s="236">
        <v>14826311</v>
      </c>
      <c r="H9" s="342">
        <v>-2.9447683606700359E-3</v>
      </c>
      <c r="I9" s="343">
        <v>5.0229468129363575E-2</v>
      </c>
      <c r="J9" s="46"/>
      <c r="K9" s="46"/>
      <c r="L9" s="46"/>
      <c r="M9" s="46"/>
      <c r="N9" s="46"/>
      <c r="O9" s="46"/>
    </row>
    <row r="10" spans="1:15" ht="14.4">
      <c r="B10" s="1539" t="s">
        <v>566</v>
      </c>
      <c r="C10" s="1540"/>
      <c r="D10" s="1540"/>
      <c r="E10" s="307">
        <v>16280582</v>
      </c>
      <c r="F10" s="236">
        <v>16311360</v>
      </c>
      <c r="G10" s="236">
        <v>17089133</v>
      </c>
      <c r="H10" s="342">
        <v>4.7682903203656757E-2</v>
      </c>
      <c r="I10" s="343">
        <v>4.9663519399982148E-2</v>
      </c>
      <c r="J10" s="46"/>
      <c r="K10" s="46"/>
      <c r="L10" s="46"/>
      <c r="M10" s="46"/>
      <c r="N10" s="46"/>
      <c r="O10" s="46"/>
    </row>
    <row r="11" spans="1:15" ht="15" thickBot="1">
      <c r="B11" s="1541" t="s">
        <v>567</v>
      </c>
      <c r="C11" s="1542"/>
      <c r="D11" s="1542"/>
      <c r="E11" s="740">
        <v>3177756</v>
      </c>
      <c r="F11" s="308">
        <v>3596512</v>
      </c>
      <c r="G11" s="308">
        <v>3412102</v>
      </c>
      <c r="H11" s="681">
        <v>-5.1274679467217088E-2</v>
      </c>
      <c r="I11" s="682">
        <v>7.3745750145700395E-2</v>
      </c>
      <c r="J11" s="46"/>
      <c r="K11" s="46"/>
      <c r="L11" s="46"/>
      <c r="M11" s="46"/>
      <c r="N11" s="46"/>
      <c r="O11" s="46"/>
    </row>
    <row r="12" spans="1:15" ht="15" thickBot="1">
      <c r="B12" s="1543"/>
      <c r="C12" s="1544"/>
      <c r="D12" s="1544"/>
      <c r="E12" s="1545"/>
      <c r="F12" s="1545"/>
      <c r="G12" s="1545"/>
      <c r="H12" s="1546"/>
      <c r="I12" s="1546"/>
      <c r="J12" s="46"/>
      <c r="K12" s="46"/>
    </row>
    <row r="13" spans="1:15" ht="14.7" customHeight="1">
      <c r="B13" s="702"/>
      <c r="C13" s="703"/>
      <c r="D13" s="1610"/>
      <c r="E13" s="2129" t="s">
        <v>41</v>
      </c>
      <c r="F13" s="2130"/>
      <c r="G13" s="2131"/>
      <c r="H13" s="2132" t="s">
        <v>42</v>
      </c>
      <c r="I13" s="2131"/>
      <c r="J13" s="46"/>
      <c r="K13" s="46"/>
    </row>
    <row r="14" spans="1:15" ht="15" thickBot="1">
      <c r="B14" s="1532"/>
      <c r="C14" s="1533"/>
      <c r="D14" s="1534"/>
      <c r="E14" s="752" t="s">
        <v>834</v>
      </c>
      <c r="F14" s="753" t="s">
        <v>806</v>
      </c>
      <c r="G14" s="1611" t="s">
        <v>835</v>
      </c>
      <c r="H14" s="305" t="s">
        <v>44</v>
      </c>
      <c r="I14" s="306" t="s">
        <v>45</v>
      </c>
      <c r="J14" s="46"/>
      <c r="K14" s="46"/>
    </row>
    <row r="15" spans="1:15" ht="14.4">
      <c r="B15" s="1547" t="s">
        <v>568</v>
      </c>
      <c r="C15" s="1548"/>
      <c r="D15" s="1548"/>
      <c r="E15" s="286">
        <v>279931</v>
      </c>
      <c r="F15" s="287">
        <v>385944</v>
      </c>
      <c r="G15" s="287">
        <v>221138</v>
      </c>
      <c r="H15" s="741">
        <v>-0.42702050038347528</v>
      </c>
      <c r="I15" s="742">
        <v>-0.21002675659358916</v>
      </c>
      <c r="J15" s="46"/>
      <c r="K15" s="46"/>
    </row>
    <row r="16" spans="1:15" ht="14.4">
      <c r="B16" s="1549" t="s">
        <v>569</v>
      </c>
      <c r="C16" s="1550"/>
      <c r="D16" s="1550"/>
      <c r="E16" s="286">
        <v>-94861</v>
      </c>
      <c r="F16" s="287">
        <v>-175202</v>
      </c>
      <c r="G16" s="287">
        <v>-65101</v>
      </c>
      <c r="H16" s="514">
        <v>-0.62842319151607851</v>
      </c>
      <c r="I16" s="515">
        <v>-0.31372218298352328</v>
      </c>
      <c r="J16" s="46"/>
      <c r="K16" s="46"/>
    </row>
    <row r="17" spans="2:18" s="131" customFormat="1" ht="14.4">
      <c r="B17" s="1551" t="s">
        <v>570</v>
      </c>
      <c r="C17" s="1552"/>
      <c r="D17" s="1552"/>
      <c r="E17" s="289">
        <v>185070</v>
      </c>
      <c r="F17" s="290">
        <v>210742</v>
      </c>
      <c r="G17" s="290">
        <v>156037</v>
      </c>
      <c r="H17" s="516">
        <v>-0.25958280741380457</v>
      </c>
      <c r="I17" s="517">
        <v>-0.15687577673312803</v>
      </c>
      <c r="J17" s="46"/>
      <c r="K17" s="46"/>
      <c r="L17" s="40"/>
      <c r="M17" s="40"/>
      <c r="N17" s="40"/>
      <c r="O17" s="40"/>
      <c r="P17" s="40"/>
      <c r="Q17" s="40"/>
      <c r="R17" s="40"/>
    </row>
    <row r="18" spans="2:18" ht="14.4">
      <c r="B18" s="1549" t="s">
        <v>625</v>
      </c>
      <c r="C18" s="1550"/>
      <c r="D18" s="1553"/>
      <c r="E18" s="286">
        <v>78267</v>
      </c>
      <c r="F18" s="287">
        <v>414421</v>
      </c>
      <c r="G18" s="287">
        <v>424663</v>
      </c>
      <c r="H18" s="514">
        <v>2.4713998566674888E-2</v>
      </c>
      <c r="I18" s="515">
        <v>4.4258244215314244</v>
      </c>
      <c r="J18" s="46"/>
      <c r="K18" s="46"/>
    </row>
    <row r="19" spans="2:18" ht="14.4">
      <c r="B19" s="1549" t="s">
        <v>627</v>
      </c>
      <c r="C19" s="1550"/>
      <c r="D19" s="1553"/>
      <c r="E19" s="286">
        <v>-35393</v>
      </c>
      <c r="F19" s="287">
        <v>-289738</v>
      </c>
      <c r="G19" s="287">
        <v>-300820</v>
      </c>
      <c r="H19" s="514">
        <v>3.8248348507962326E-2</v>
      </c>
      <c r="I19" s="515">
        <v>7.4994207894216363</v>
      </c>
      <c r="J19" s="46"/>
      <c r="K19" s="46"/>
    </row>
    <row r="20" spans="2:18" ht="14.4">
      <c r="B20" s="1551" t="s">
        <v>623</v>
      </c>
      <c r="C20" s="1552"/>
      <c r="D20" s="1554"/>
      <c r="E20" s="289">
        <v>42874</v>
      </c>
      <c r="F20" s="290">
        <v>124683</v>
      </c>
      <c r="G20" s="290">
        <v>123843</v>
      </c>
      <c r="H20" s="516">
        <v>-6.7370852481893895E-3</v>
      </c>
      <c r="I20" s="517">
        <v>1.888533843354947</v>
      </c>
      <c r="J20" s="46"/>
      <c r="K20" s="46"/>
    </row>
    <row r="21" spans="2:18" s="131" customFormat="1" ht="14.4">
      <c r="B21" s="1555" t="s">
        <v>184</v>
      </c>
      <c r="C21" s="1550"/>
      <c r="D21" s="1550"/>
      <c r="E21" s="286">
        <v>238213</v>
      </c>
      <c r="F21" s="287">
        <v>226388</v>
      </c>
      <c r="G21" s="287">
        <v>281302</v>
      </c>
      <c r="H21" s="514">
        <v>0.24256586038129235</v>
      </c>
      <c r="I21" s="515">
        <v>0.18088433460810283</v>
      </c>
      <c r="J21" s="46"/>
      <c r="K21" s="46"/>
      <c r="L21" s="40"/>
      <c r="M21" s="40"/>
      <c r="N21" s="40"/>
      <c r="O21" s="40"/>
      <c r="P21" s="40"/>
      <c r="Q21" s="40"/>
      <c r="R21" s="40"/>
    </row>
    <row r="22" spans="2:18" ht="14.4">
      <c r="B22" s="1549" t="s">
        <v>185</v>
      </c>
      <c r="C22" s="1550"/>
      <c r="D22" s="1550"/>
      <c r="E22" s="286">
        <v>-145698</v>
      </c>
      <c r="F22" s="287">
        <v>-160732</v>
      </c>
      <c r="G22" s="287">
        <v>-182052</v>
      </c>
      <c r="H22" s="514">
        <v>0.13264315755418954</v>
      </c>
      <c r="I22" s="515">
        <v>0.24951612239014942</v>
      </c>
      <c r="J22" s="46"/>
      <c r="K22" s="46"/>
    </row>
    <row r="23" spans="2:18" ht="14.4">
      <c r="B23" s="1556" t="s">
        <v>571</v>
      </c>
      <c r="C23" s="1550"/>
      <c r="D23" s="1550"/>
      <c r="E23" s="286">
        <v>-135622</v>
      </c>
      <c r="F23" s="287">
        <v>-143961</v>
      </c>
      <c r="G23" s="287">
        <v>-162917</v>
      </c>
      <c r="H23" s="514">
        <v>0.13167455074638279</v>
      </c>
      <c r="I23" s="515">
        <v>0.2012579080090251</v>
      </c>
      <c r="J23" s="46"/>
      <c r="K23" s="46"/>
    </row>
    <row r="24" spans="2:18" ht="14.4">
      <c r="B24" s="1551" t="s">
        <v>572</v>
      </c>
      <c r="C24" s="1552"/>
      <c r="D24" s="1552"/>
      <c r="E24" s="289">
        <v>92515</v>
      </c>
      <c r="F24" s="290">
        <v>65656</v>
      </c>
      <c r="G24" s="290">
        <v>99250</v>
      </c>
      <c r="H24" s="754">
        <v>0.51166686974533926</v>
      </c>
      <c r="I24" s="517">
        <v>7.2799005566664965E-2</v>
      </c>
      <c r="J24" s="46"/>
      <c r="K24" s="46"/>
    </row>
    <row r="25" spans="2:18" ht="15" customHeight="1">
      <c r="B25" s="1555" t="s">
        <v>573</v>
      </c>
      <c r="C25" s="1550"/>
      <c r="D25" s="1550"/>
      <c r="E25" s="286">
        <v>-4151</v>
      </c>
      <c r="F25" s="287">
        <v>-4433</v>
      </c>
      <c r="G25" s="287">
        <v>-5799</v>
      </c>
      <c r="H25" s="514">
        <v>0.30814346943379212</v>
      </c>
      <c r="I25" s="515">
        <v>0.3970127680077089</v>
      </c>
      <c r="J25" s="46"/>
      <c r="K25" s="46"/>
    </row>
    <row r="26" spans="2:18" ht="14.4">
      <c r="B26" s="1557" t="s">
        <v>774</v>
      </c>
      <c r="C26" s="1558"/>
      <c r="D26" s="1558"/>
      <c r="E26" s="758"/>
      <c r="F26" s="759"/>
      <c r="G26" s="759"/>
      <c r="H26" s="760"/>
      <c r="I26" s="761"/>
      <c r="J26" s="46"/>
      <c r="K26" s="46"/>
    </row>
    <row r="27" spans="2:18" s="131" customFormat="1" ht="14.4">
      <c r="B27" s="1559" t="s">
        <v>574</v>
      </c>
      <c r="C27" s="1550"/>
      <c r="D27" s="1550"/>
      <c r="E27" s="286">
        <v>-351</v>
      </c>
      <c r="F27" s="287">
        <v>-4500</v>
      </c>
      <c r="G27" s="287">
        <v>-660</v>
      </c>
      <c r="H27" s="514">
        <v>-0.85333333333333328</v>
      </c>
      <c r="I27" s="515">
        <v>0.88034188034188032</v>
      </c>
      <c r="J27" s="46"/>
      <c r="K27" s="46"/>
      <c r="L27" s="40"/>
      <c r="M27" s="40"/>
      <c r="N27" s="40"/>
      <c r="O27" s="40"/>
      <c r="P27" s="40"/>
      <c r="Q27" s="40"/>
      <c r="R27" s="40"/>
    </row>
    <row r="28" spans="2:18" ht="14.4">
      <c r="B28" s="1560" t="s">
        <v>575</v>
      </c>
      <c r="C28" s="1550"/>
      <c r="D28" s="1550"/>
      <c r="E28" s="286">
        <v>-34396</v>
      </c>
      <c r="F28" s="287">
        <v>20281</v>
      </c>
      <c r="G28" s="287">
        <v>4024</v>
      </c>
      <c r="H28" s="514">
        <v>-0.80158769291455056</v>
      </c>
      <c r="I28" s="515">
        <v>-1.1169903477148506</v>
      </c>
      <c r="J28" s="46"/>
      <c r="K28" s="46"/>
    </row>
    <row r="29" spans="2:18" ht="14.7" customHeight="1">
      <c r="B29" s="1560" t="s">
        <v>576</v>
      </c>
      <c r="C29" s="1550"/>
      <c r="D29" s="1550"/>
      <c r="E29" s="286">
        <v>26264</v>
      </c>
      <c r="F29" s="287">
        <v>92116</v>
      </c>
      <c r="G29" s="287">
        <v>32161</v>
      </c>
      <c r="H29" s="514">
        <v>-0.65086412783881187</v>
      </c>
      <c r="I29" s="515">
        <v>0.22452787084983239</v>
      </c>
      <c r="J29" s="46"/>
      <c r="K29" s="46"/>
    </row>
    <row r="30" spans="2:18" s="131" customFormat="1" ht="14.4">
      <c r="B30" s="1551" t="s">
        <v>577</v>
      </c>
      <c r="C30" s="1552"/>
      <c r="D30" s="1552"/>
      <c r="E30" s="289">
        <v>-12634</v>
      </c>
      <c r="F30" s="290">
        <v>103464</v>
      </c>
      <c r="G30" s="290">
        <v>29726</v>
      </c>
      <c r="H30" s="516">
        <v>-0.71269233743137717</v>
      </c>
      <c r="I30" s="517">
        <v>-3.352857369004274</v>
      </c>
      <c r="J30" s="46"/>
      <c r="K30" s="46"/>
      <c r="L30" s="40"/>
      <c r="M30" s="40"/>
      <c r="N30" s="40"/>
      <c r="O30" s="40"/>
      <c r="P30" s="40"/>
      <c r="Q30" s="40"/>
      <c r="R30" s="40"/>
    </row>
    <row r="31" spans="2:18" ht="14.4">
      <c r="B31" s="1561" t="s">
        <v>578</v>
      </c>
      <c r="C31" s="1550"/>
      <c r="D31" s="1562"/>
      <c r="E31" s="286">
        <v>-105415</v>
      </c>
      <c r="F31" s="287">
        <v>-176482</v>
      </c>
      <c r="G31" s="287">
        <v>-146656</v>
      </c>
      <c r="H31" s="514">
        <v>-0.16900307113473334</v>
      </c>
      <c r="I31" s="515">
        <v>0.39122515771000321</v>
      </c>
      <c r="J31" s="46"/>
      <c r="K31" s="46"/>
    </row>
    <row r="32" spans="2:18" s="131" customFormat="1" ht="14.4">
      <c r="B32" s="1561" t="s">
        <v>483</v>
      </c>
      <c r="C32" s="1550"/>
      <c r="D32" s="1563"/>
      <c r="E32" s="286">
        <v>-3837</v>
      </c>
      <c r="F32" s="287">
        <v>-42273</v>
      </c>
      <c r="G32" s="287">
        <v>-16372</v>
      </c>
      <c r="H32" s="514">
        <v>-0.61270787500295698</v>
      </c>
      <c r="I32" s="515">
        <v>3.2668751628876729</v>
      </c>
      <c r="J32" s="46"/>
      <c r="K32" s="46"/>
      <c r="L32" s="40"/>
      <c r="M32" s="40"/>
      <c r="N32" s="40"/>
      <c r="O32" s="40"/>
      <c r="P32" s="40"/>
      <c r="Q32" s="40"/>
      <c r="R32" s="40"/>
    </row>
    <row r="33" spans="2:19" ht="14.4">
      <c r="B33" s="1551" t="s">
        <v>57</v>
      </c>
      <c r="C33" s="1552"/>
      <c r="D33" s="1552"/>
      <c r="E33" s="289">
        <v>-109252</v>
      </c>
      <c r="F33" s="290">
        <v>-218755</v>
      </c>
      <c r="G33" s="290">
        <v>-163028</v>
      </c>
      <c r="H33" s="516">
        <v>-0.25474617723023474</v>
      </c>
      <c r="I33" s="517">
        <v>0.49221982206275405</v>
      </c>
      <c r="J33" s="46"/>
      <c r="K33" s="46"/>
    </row>
    <row r="34" spans="2:19" ht="14.4">
      <c r="B34" s="1549" t="s">
        <v>68</v>
      </c>
      <c r="C34" s="1550"/>
      <c r="D34" s="1550"/>
      <c r="E34" s="286">
        <v>-16052</v>
      </c>
      <c r="F34" s="287">
        <v>-54675</v>
      </c>
      <c r="G34" s="287">
        <v>-27856</v>
      </c>
      <c r="H34" s="514">
        <v>-0.49051668952903515</v>
      </c>
      <c r="I34" s="515">
        <v>0.73536007974084217</v>
      </c>
      <c r="J34" s="46"/>
      <c r="K34" s="46"/>
    </row>
    <row r="35" spans="2:19" ht="14.85" customHeight="1" thickBot="1">
      <c r="B35" s="1564" t="s">
        <v>429</v>
      </c>
      <c r="C35" s="1565"/>
      <c r="D35" s="1565"/>
      <c r="E35" s="729">
        <v>182521</v>
      </c>
      <c r="F35" s="762">
        <v>231115</v>
      </c>
      <c r="G35" s="763">
        <v>217972</v>
      </c>
      <c r="H35" s="743">
        <v>-5.6867793090020102E-2</v>
      </c>
      <c r="I35" s="1138">
        <v>0.19422970507503257</v>
      </c>
      <c r="J35" s="46"/>
      <c r="K35" s="46"/>
    </row>
    <row r="36" spans="2:19" ht="14.4">
      <c r="B36" s="1566"/>
      <c r="C36" s="1550"/>
      <c r="D36" s="1550"/>
      <c r="E36" s="1550"/>
      <c r="F36" s="1550"/>
      <c r="G36" s="1550"/>
      <c r="H36" s="1567"/>
      <c r="I36" s="1567"/>
      <c r="J36" s="46"/>
      <c r="K36" s="46"/>
    </row>
    <row r="37" spans="2:19" ht="14.4">
      <c r="B37" s="1425" t="s">
        <v>579</v>
      </c>
      <c r="C37"/>
      <c r="D37"/>
      <c r="E37"/>
      <c r="F37"/>
      <c r="G37"/>
      <c r="H37"/>
      <c r="I37"/>
      <c r="J37"/>
      <c r="K37"/>
      <c r="L37"/>
      <c r="M37"/>
      <c r="N37"/>
      <c r="O37"/>
      <c r="P37"/>
      <c r="Q37"/>
      <c r="R37"/>
      <c r="S37"/>
    </row>
    <row r="38" spans="2:19" ht="14.4">
      <c r="B38" s="1425" t="s">
        <v>580</v>
      </c>
      <c r="C38"/>
      <c r="D38"/>
      <c r="E38"/>
      <c r="F38"/>
      <c r="G38"/>
      <c r="H38"/>
      <c r="I38"/>
      <c r="J38"/>
      <c r="K38"/>
      <c r="L38"/>
      <c r="M38"/>
      <c r="N38"/>
      <c r="O38"/>
      <c r="P38"/>
      <c r="Q38"/>
      <c r="R38"/>
      <c r="S38"/>
    </row>
    <row r="39" spans="2:19" ht="14.4">
      <c r="B39" s="1425" t="s">
        <v>581</v>
      </c>
      <c r="C39"/>
      <c r="D39"/>
      <c r="E39"/>
      <c r="F39"/>
      <c r="G39"/>
      <c r="H39"/>
      <c r="I39"/>
    </row>
    <row r="40" spans="2:19" ht="13.8" customHeight="1">
      <c r="B40" s="1425" t="s">
        <v>582</v>
      </c>
      <c r="C40"/>
      <c r="D40"/>
      <c r="E40"/>
      <c r="F40"/>
      <c r="G40"/>
      <c r="H40"/>
      <c r="I40"/>
    </row>
    <row r="41" spans="2:19" ht="14.4">
      <c r="B41" s="1425" t="s">
        <v>583</v>
      </c>
      <c r="C41"/>
      <c r="D41"/>
      <c r="E41"/>
      <c r="F41"/>
      <c r="G41"/>
      <c r="H41"/>
      <c r="I41"/>
    </row>
    <row r="42" spans="2:19" ht="14.4">
      <c r="B42" s="1425" t="s">
        <v>584</v>
      </c>
      <c r="C42"/>
      <c r="D42"/>
      <c r="E42"/>
      <c r="F42"/>
      <c r="G42"/>
      <c r="H42"/>
      <c r="I42"/>
    </row>
    <row r="43" spans="2:19" ht="14.4">
      <c r="B43" s="1425" t="s">
        <v>585</v>
      </c>
      <c r="C43"/>
      <c r="D43"/>
      <c r="E43"/>
      <c r="F43"/>
      <c r="G43"/>
      <c r="H43"/>
      <c r="I43"/>
    </row>
    <row r="44" spans="2:19" ht="14.4">
      <c r="B44" s="1425" t="s">
        <v>586</v>
      </c>
      <c r="C44"/>
      <c r="D44"/>
      <c r="E44"/>
      <c r="F44"/>
      <c r="G44"/>
      <c r="H44"/>
      <c r="I44"/>
    </row>
    <row r="45" spans="2:19" ht="14.4">
      <c r="C45"/>
      <c r="D45"/>
      <c r="E45"/>
      <c r="F45"/>
      <c r="G45"/>
      <c r="H45"/>
      <c r="I45"/>
    </row>
    <row r="46" spans="2:19" ht="14.4">
      <c r="C46"/>
      <c r="D46"/>
      <c r="E46"/>
      <c r="F46"/>
      <c r="G46"/>
      <c r="H46"/>
      <c r="I46"/>
    </row>
    <row r="47" spans="2:19" ht="14.4">
      <c r="B47"/>
      <c r="C47"/>
      <c r="D47"/>
      <c r="E47"/>
      <c r="F47"/>
      <c r="G47"/>
      <c r="H47"/>
      <c r="I47"/>
    </row>
    <row r="48" spans="2:19" ht="19.5" customHeight="1">
      <c r="B48"/>
      <c r="C48"/>
      <c r="D48"/>
      <c r="E48"/>
      <c r="F48"/>
      <c r="G48"/>
      <c r="H48"/>
      <c r="I48"/>
    </row>
    <row r="49" spans="2:9" ht="14.4">
      <c r="B49"/>
      <c r="C49"/>
      <c r="D49"/>
      <c r="E49"/>
      <c r="F49"/>
      <c r="G49"/>
      <c r="H49"/>
      <c r="I49"/>
    </row>
    <row r="50" spans="2:9" ht="14.4">
      <c r="B50"/>
      <c r="C50"/>
      <c r="D50"/>
      <c r="E50"/>
      <c r="F50"/>
      <c r="G50"/>
      <c r="H50"/>
      <c r="I50"/>
    </row>
    <row r="51" spans="2:9" ht="14.4">
      <c r="B51"/>
      <c r="C51"/>
      <c r="D51"/>
      <c r="E51"/>
      <c r="F51"/>
      <c r="G51"/>
      <c r="H51"/>
      <c r="I51"/>
    </row>
    <row r="52" spans="2:9" ht="14.4">
      <c r="B52"/>
      <c r="C52"/>
      <c r="D52"/>
      <c r="E52"/>
      <c r="F52"/>
      <c r="G52"/>
      <c r="H52"/>
      <c r="I52"/>
    </row>
    <row r="53" spans="2:9" ht="14.4">
      <c r="B53"/>
      <c r="C53"/>
      <c r="D53"/>
      <c r="E53"/>
      <c r="F53"/>
      <c r="G53"/>
      <c r="H53"/>
      <c r="I53"/>
    </row>
    <row r="54" spans="2:9" ht="14.4">
      <c r="B54"/>
      <c r="C54"/>
      <c r="D54"/>
      <c r="E54"/>
      <c r="F54"/>
      <c r="G54"/>
      <c r="H54"/>
      <c r="I54"/>
    </row>
    <row r="55" spans="2:9" ht="14.4">
      <c r="B55"/>
      <c r="C55"/>
      <c r="D55"/>
      <c r="E55"/>
      <c r="F55"/>
      <c r="G55"/>
      <c r="H55"/>
      <c r="I55"/>
    </row>
    <row r="56" spans="2:9" ht="14.4">
      <c r="B56"/>
      <c r="C56"/>
      <c r="D56"/>
      <c r="E56"/>
      <c r="F56"/>
      <c r="G56"/>
      <c r="H56"/>
      <c r="I56"/>
    </row>
    <row r="57" spans="2:9" ht="14.4">
      <c r="B57"/>
      <c r="C57"/>
      <c r="D57"/>
      <c r="E57"/>
      <c r="F57"/>
      <c r="G57"/>
      <c r="H57"/>
      <c r="I57"/>
    </row>
    <row r="58" spans="2:9" ht="14.4">
      <c r="B58"/>
      <c r="C58"/>
      <c r="D58"/>
      <c r="E58"/>
      <c r="F58"/>
      <c r="G58"/>
      <c r="H58"/>
      <c r="I58"/>
    </row>
    <row r="59" spans="2:9" ht="14.4">
      <c r="B59"/>
      <c r="C59"/>
      <c r="D59"/>
      <c r="E59"/>
      <c r="F59"/>
      <c r="G59"/>
      <c r="H59"/>
      <c r="I59"/>
    </row>
    <row r="60" spans="2:9" ht="14.4">
      <c r="B60"/>
      <c r="C60"/>
      <c r="D60"/>
      <c r="E60"/>
      <c r="F60"/>
      <c r="G60"/>
      <c r="H60"/>
      <c r="I60"/>
    </row>
    <row r="61" spans="2:9" ht="14.4">
      <c r="B61"/>
      <c r="C61"/>
      <c r="D61"/>
      <c r="E61"/>
      <c r="F61"/>
      <c r="G61"/>
      <c r="H61"/>
      <c r="I61"/>
    </row>
    <row r="62" spans="2:9" ht="14.4">
      <c r="B62"/>
      <c r="C62"/>
      <c r="D62"/>
      <c r="E62"/>
      <c r="F62"/>
      <c r="G62"/>
      <c r="H62"/>
      <c r="I62"/>
    </row>
    <row r="63" spans="2:9" ht="14.4">
      <c r="B63"/>
      <c r="C63"/>
      <c r="D63"/>
      <c r="E63"/>
      <c r="F63"/>
      <c r="G63"/>
      <c r="H63"/>
      <c r="I63"/>
    </row>
    <row r="64" spans="2:9" ht="14.4">
      <c r="B64"/>
      <c r="C64"/>
      <c r="D64"/>
      <c r="E64"/>
      <c r="F64"/>
      <c r="G64"/>
      <c r="H64"/>
      <c r="I64"/>
    </row>
    <row r="65" spans="2:9" ht="14.4">
      <c r="B65"/>
      <c r="C65"/>
      <c r="D65"/>
      <c r="E65"/>
      <c r="F65"/>
      <c r="G65"/>
      <c r="H65"/>
      <c r="I65"/>
    </row>
    <row r="66" spans="2:9" ht="14.4">
      <c r="B66"/>
      <c r="C66"/>
      <c r="D66"/>
      <c r="E66"/>
      <c r="F66"/>
      <c r="G66"/>
      <c r="H66"/>
      <c r="I66"/>
    </row>
    <row r="67" spans="2:9" ht="14.4">
      <c r="B67"/>
      <c r="C67"/>
      <c r="D67"/>
      <c r="E67"/>
      <c r="F67"/>
      <c r="G67"/>
      <c r="H67"/>
      <c r="I67"/>
    </row>
    <row r="68" spans="2:9" ht="14.4">
      <c r="B68"/>
      <c r="C68"/>
      <c r="D68"/>
      <c r="E68"/>
      <c r="F68"/>
      <c r="G68"/>
      <c r="H68"/>
      <c r="I68"/>
    </row>
    <row r="69" spans="2:9" ht="14.4">
      <c r="B69"/>
      <c r="C69"/>
      <c r="D69"/>
      <c r="E69"/>
      <c r="F69"/>
      <c r="G69"/>
      <c r="H69"/>
      <c r="I69"/>
    </row>
    <row r="70" spans="2:9" ht="14.4">
      <c r="B70"/>
      <c r="C70"/>
      <c r="D70"/>
      <c r="E70"/>
      <c r="F70"/>
      <c r="G70"/>
      <c r="H70"/>
      <c r="I70"/>
    </row>
    <row r="71" spans="2:9" ht="14.4">
      <c r="B71"/>
      <c r="C71"/>
      <c r="D71"/>
      <c r="E71"/>
      <c r="F71"/>
      <c r="G71"/>
      <c r="H71"/>
      <c r="I71"/>
    </row>
    <row r="72" spans="2:9" ht="14.4">
      <c r="B72"/>
      <c r="C72"/>
      <c r="D72"/>
      <c r="E72"/>
      <c r="F72"/>
      <c r="G72"/>
      <c r="H72"/>
      <c r="I72"/>
    </row>
    <row r="73" spans="2:9" ht="14.4">
      <c r="B73"/>
      <c r="C73"/>
      <c r="D73"/>
      <c r="E73"/>
      <c r="F73"/>
      <c r="G73"/>
      <c r="H73"/>
      <c r="I73"/>
    </row>
    <row r="74" spans="2:9" ht="14.4">
      <c r="B74"/>
      <c r="C74"/>
      <c r="D74"/>
      <c r="E74"/>
      <c r="F74"/>
      <c r="G74"/>
      <c r="H74"/>
      <c r="I74"/>
    </row>
    <row r="75" spans="2:9" ht="14.4">
      <c r="B75"/>
      <c r="C75"/>
      <c r="D75"/>
      <c r="E75"/>
      <c r="F75"/>
      <c r="G75"/>
      <c r="H75"/>
      <c r="I75"/>
    </row>
    <row r="76" spans="2:9" ht="14.4">
      <c r="B76"/>
      <c r="C76"/>
      <c r="D76"/>
      <c r="E76"/>
      <c r="F76"/>
      <c r="G76"/>
      <c r="H76"/>
      <c r="I76"/>
    </row>
    <row r="77" spans="2:9" ht="14.4">
      <c r="B77"/>
      <c r="C77"/>
      <c r="D77"/>
      <c r="E77"/>
      <c r="F77"/>
      <c r="G77"/>
      <c r="H77"/>
      <c r="I77"/>
    </row>
    <row r="78" spans="2:9" ht="14.4">
      <c r="B78"/>
      <c r="C78"/>
      <c r="D78"/>
      <c r="E78"/>
      <c r="F78"/>
      <c r="G78"/>
      <c r="H78"/>
      <c r="I78"/>
    </row>
    <row r="79" spans="2:9" ht="14.4">
      <c r="B79"/>
      <c r="C79"/>
      <c r="D79"/>
      <c r="E79"/>
      <c r="F79"/>
      <c r="G79"/>
      <c r="H79"/>
      <c r="I79"/>
    </row>
    <row r="80" spans="2:9" ht="14.4">
      <c r="B80"/>
      <c r="C80"/>
      <c r="D80"/>
      <c r="E80"/>
      <c r="F80"/>
      <c r="G80"/>
      <c r="H80"/>
      <c r="I80"/>
    </row>
    <row r="81" spans="2:9" ht="14.4">
      <c r="B81"/>
      <c r="C81"/>
      <c r="D81"/>
      <c r="E81"/>
      <c r="F81"/>
      <c r="G81"/>
      <c r="H81"/>
      <c r="I81"/>
    </row>
    <row r="82" spans="2:9" ht="14.4">
      <c r="B82"/>
      <c r="C82"/>
      <c r="D82"/>
      <c r="E82"/>
      <c r="F82"/>
      <c r="G82"/>
      <c r="H82"/>
      <c r="I82"/>
    </row>
    <row r="83" spans="2:9" ht="14.4">
      <c r="B83"/>
      <c r="C83"/>
      <c r="D83"/>
      <c r="E83"/>
      <c r="F83"/>
      <c r="G83"/>
      <c r="H83"/>
      <c r="I83"/>
    </row>
    <row r="84" spans="2:9" ht="14.4">
      <c r="B84"/>
      <c r="C84"/>
      <c r="D84"/>
      <c r="E84"/>
      <c r="F84"/>
      <c r="G84"/>
      <c r="H84"/>
      <c r="I84"/>
    </row>
    <row r="85" spans="2:9" ht="14.4">
      <c r="B85"/>
      <c r="C85"/>
      <c r="D85"/>
      <c r="E85"/>
      <c r="F85"/>
      <c r="G85"/>
      <c r="H85"/>
      <c r="I85"/>
    </row>
  </sheetData>
  <mergeCells count="7">
    <mergeCell ref="B1:D1"/>
    <mergeCell ref="B4:I4"/>
    <mergeCell ref="E6:G6"/>
    <mergeCell ref="H6:I6"/>
    <mergeCell ref="E13:G13"/>
    <mergeCell ref="H13:I13"/>
    <mergeCell ref="B3:I3"/>
  </mergeCells>
  <hyperlinks>
    <hyperlink ref="A1" location="'Anexos &gt;&gt;'!A1" display="Volver al índice anexos" xr:uid="{97571366-C3E0-48D5-9A3F-5B24827ADD99}"/>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A1:G26"/>
  <sheetViews>
    <sheetView showGridLines="0" zoomScale="79" zoomScaleNormal="79" workbookViewId="0">
      <selection activeCell="A2" sqref="A1:XFD1048576"/>
    </sheetView>
  </sheetViews>
  <sheetFormatPr baseColWidth="10" defaultColWidth="11.44140625" defaultRowHeight="13.8"/>
  <cols>
    <col min="1" max="1" width="6" style="40" customWidth="1"/>
    <col min="2" max="2" width="42.77734375" style="40" customWidth="1"/>
    <col min="3" max="5" width="10.77734375" style="40" customWidth="1"/>
    <col min="6" max="7" width="10.21875" style="40" customWidth="1"/>
    <col min="8" max="9" width="11.44140625" style="40"/>
    <col min="10" max="10" width="17.5546875" style="40" customWidth="1"/>
    <col min="11" max="16384" width="11.44140625" style="40"/>
  </cols>
  <sheetData>
    <row r="1" spans="1:7" ht="14.4">
      <c r="A1" s="129" t="s">
        <v>831</v>
      </c>
    </row>
    <row r="2" spans="1:7">
      <c r="B2" s="2074" t="s">
        <v>677</v>
      </c>
      <c r="C2" s="2133"/>
      <c r="D2" s="2133"/>
      <c r="E2" s="2133"/>
      <c r="F2" s="2133"/>
      <c r="G2" s="2133"/>
    </row>
    <row r="3" spans="1:7">
      <c r="B3" s="2133"/>
      <c r="C3" s="2133"/>
      <c r="D3" s="2133"/>
      <c r="E3" s="2133"/>
      <c r="F3" s="2133"/>
      <c r="G3" s="2133"/>
    </row>
    <row r="4" spans="1:7" ht="15" thickBot="1">
      <c r="B4" s="46"/>
      <c r="C4" s="46"/>
      <c r="D4" s="46"/>
      <c r="E4" s="46"/>
      <c r="F4" s="46"/>
      <c r="G4" s="46"/>
    </row>
    <row r="5" spans="1:7" ht="14.1" customHeight="1">
      <c r="B5" s="787" t="s">
        <v>678</v>
      </c>
      <c r="C5" s="1917" t="s">
        <v>41</v>
      </c>
      <c r="D5" s="1918"/>
      <c r="E5" s="1919"/>
      <c r="F5" s="1917" t="s">
        <v>42</v>
      </c>
      <c r="G5" s="1919"/>
    </row>
    <row r="6" spans="1:7" ht="15" thickBot="1">
      <c r="B6" s="949" t="s">
        <v>141</v>
      </c>
      <c r="C6" s="752" t="s">
        <v>834</v>
      </c>
      <c r="D6" s="753" t="s">
        <v>806</v>
      </c>
      <c r="E6" s="1611" t="s">
        <v>835</v>
      </c>
      <c r="F6" s="281" t="s">
        <v>44</v>
      </c>
      <c r="G6" s="282" t="s">
        <v>45</v>
      </c>
    </row>
    <row r="7" spans="1:7" ht="14.4">
      <c r="B7" s="184" t="s">
        <v>55</v>
      </c>
      <c r="C7" s="799">
        <v>10441</v>
      </c>
      <c r="D7" s="800">
        <v>16878</v>
      </c>
      <c r="E7" s="800">
        <v>4207</v>
      </c>
      <c r="F7" s="801">
        <v>-0.75074060907690487</v>
      </c>
      <c r="G7" s="802">
        <v>-0.5970692462407815</v>
      </c>
    </row>
    <row r="8" spans="1:7" ht="14.4">
      <c r="B8" s="184" t="s">
        <v>526</v>
      </c>
      <c r="C8" s="803">
        <v>264926</v>
      </c>
      <c r="D8" s="804">
        <v>252100</v>
      </c>
      <c r="E8" s="804">
        <v>294109</v>
      </c>
      <c r="F8" s="805">
        <v>0.16663625545418484</v>
      </c>
      <c r="G8" s="806">
        <v>0.11015528864664095</v>
      </c>
    </row>
    <row r="9" spans="1:7" ht="14.4">
      <c r="B9" s="240" t="s">
        <v>587</v>
      </c>
      <c r="C9" s="807">
        <v>150272</v>
      </c>
      <c r="D9" s="804">
        <v>168396</v>
      </c>
      <c r="E9" s="808">
        <v>174595</v>
      </c>
      <c r="F9" s="805">
        <v>3.6812038290695744E-2</v>
      </c>
      <c r="G9" s="806">
        <v>0.16185982751277683</v>
      </c>
    </row>
    <row r="10" spans="1:7" ht="14.4">
      <c r="B10" s="240" t="s">
        <v>238</v>
      </c>
      <c r="C10" s="807">
        <v>15069</v>
      </c>
      <c r="D10" s="808">
        <v>31462</v>
      </c>
      <c r="E10" s="808">
        <v>30048</v>
      </c>
      <c r="F10" s="805">
        <v>-4.4943105969105585E-2</v>
      </c>
      <c r="G10" s="806">
        <v>0.99402747362134181</v>
      </c>
    </row>
    <row r="11" spans="1:7" ht="14.4">
      <c r="B11" s="240" t="s">
        <v>588</v>
      </c>
      <c r="C11" s="803">
        <v>41192</v>
      </c>
      <c r="D11" s="804">
        <v>44433</v>
      </c>
      <c r="E11" s="804">
        <v>47422</v>
      </c>
      <c r="F11" s="805">
        <v>6.7269821979159636E-2</v>
      </c>
      <c r="G11" s="806">
        <v>0.15124295979801902</v>
      </c>
    </row>
    <row r="12" spans="1:7" ht="14.4">
      <c r="B12" s="241" t="s">
        <v>589</v>
      </c>
      <c r="C12" s="803">
        <v>3864</v>
      </c>
      <c r="D12" s="804">
        <v>-1392</v>
      </c>
      <c r="E12" s="804">
        <v>6191</v>
      </c>
      <c r="F12" s="805">
        <v>-5.4475574712643677</v>
      </c>
      <c r="G12" s="806">
        <v>0.60222567287784678</v>
      </c>
    </row>
    <row r="13" spans="1:7" ht="14.4">
      <c r="B13" s="240" t="s">
        <v>590</v>
      </c>
      <c r="C13" s="803">
        <v>12599</v>
      </c>
      <c r="D13" s="804">
        <v>8391</v>
      </c>
      <c r="E13" s="804">
        <v>-286</v>
      </c>
      <c r="F13" s="805">
        <v>-1.0340841377666548</v>
      </c>
      <c r="G13" s="806">
        <v>-1.0227002143027224</v>
      </c>
    </row>
    <row r="14" spans="1:7" ht="14.4">
      <c r="B14" s="240" t="s">
        <v>65</v>
      </c>
      <c r="C14" s="803">
        <v>41930</v>
      </c>
      <c r="D14" s="804">
        <v>810</v>
      </c>
      <c r="E14" s="804">
        <v>36139</v>
      </c>
      <c r="F14" s="805">
        <v>43.616049382716049</v>
      </c>
      <c r="G14" s="806">
        <v>-0.13811113761030289</v>
      </c>
    </row>
    <row r="15" spans="1:7" ht="15.6" thickBot="1">
      <c r="B15" s="184" t="s">
        <v>591</v>
      </c>
      <c r="C15" s="807">
        <v>-202074</v>
      </c>
      <c r="D15" s="808">
        <v>-207372</v>
      </c>
      <c r="E15" s="808">
        <v>-243650</v>
      </c>
      <c r="F15" s="809">
        <v>0.17494165075323573</v>
      </c>
      <c r="G15" s="810">
        <v>0.2057464097310886</v>
      </c>
    </row>
    <row r="16" spans="1:7" ht="15" thickBot="1">
      <c r="B16" s="242" t="s">
        <v>592</v>
      </c>
      <c r="C16" s="811">
        <v>73293</v>
      </c>
      <c r="D16" s="812">
        <v>61606</v>
      </c>
      <c r="E16" s="813">
        <v>54666</v>
      </c>
      <c r="F16" s="814">
        <v>-0.11265136512677337</v>
      </c>
      <c r="G16" s="815">
        <v>-0.25414432483320371</v>
      </c>
    </row>
    <row r="17" spans="2:7" ht="14.4">
      <c r="B17" s="744" t="s">
        <v>68</v>
      </c>
      <c r="C17" s="799">
        <v>-11098</v>
      </c>
      <c r="D17" s="800">
        <v>-10592</v>
      </c>
      <c r="E17" s="800">
        <v>-11751</v>
      </c>
      <c r="F17" s="801">
        <v>0.10942220543806647</v>
      </c>
      <c r="G17" s="802">
        <v>5.8839430528023068E-2</v>
      </c>
    </row>
    <row r="18" spans="2:7" ht="15" thickBot="1">
      <c r="B18" s="745" t="s">
        <v>593</v>
      </c>
      <c r="C18" s="816">
        <v>152</v>
      </c>
      <c r="D18" s="817">
        <v>-27</v>
      </c>
      <c r="E18" s="817">
        <v>139</v>
      </c>
      <c r="F18" s="809">
        <v>-6.1481481481481479</v>
      </c>
      <c r="G18" s="810">
        <v>-8.5526315789473686E-2</v>
      </c>
    </row>
    <row r="19" spans="2:7" ht="15" thickBot="1">
      <c r="B19" s="670" t="s">
        <v>429</v>
      </c>
      <c r="C19" s="818">
        <v>62043</v>
      </c>
      <c r="D19" s="819">
        <v>51041</v>
      </c>
      <c r="E19" s="820">
        <v>42776</v>
      </c>
      <c r="F19" s="821">
        <v>-0.1619286455986364</v>
      </c>
      <c r="G19" s="822">
        <v>-0.31054268813564784</v>
      </c>
    </row>
    <row r="20" spans="2:7" ht="14.4">
      <c r="B20" s="2134"/>
      <c r="C20" s="2134"/>
      <c r="D20" s="2134"/>
      <c r="E20" s="2134"/>
      <c r="F20" s="239"/>
      <c r="G20" s="239"/>
    </row>
    <row r="21" spans="2:7" ht="14.4">
      <c r="B21" s="1425" t="s">
        <v>689</v>
      </c>
      <c r="C21" s="46"/>
      <c r="D21" s="46"/>
      <c r="E21" s="46"/>
      <c r="F21" s="46"/>
      <c r="G21" s="46"/>
    </row>
    <row r="22" spans="2:7" ht="15" customHeight="1">
      <c r="B22" s="1425" t="s">
        <v>594</v>
      </c>
      <c r="C22" s="46"/>
      <c r="D22" s="46"/>
      <c r="E22" s="46"/>
      <c r="F22" s="46"/>
      <c r="G22" s="46"/>
    </row>
    <row r="23" spans="2:7" ht="14.4">
      <c r="B23" s="46"/>
      <c r="C23" s="46"/>
      <c r="D23" s="46"/>
      <c r="E23" s="46"/>
      <c r="F23" s="46"/>
      <c r="G23" s="46"/>
    </row>
    <row r="24" spans="2:7" ht="14.4">
      <c r="B24" s="46"/>
      <c r="C24" s="46"/>
      <c r="D24" s="46"/>
      <c r="E24" s="46"/>
      <c r="F24" s="46"/>
      <c r="G24" s="46"/>
    </row>
    <row r="25" spans="2:7" ht="14.4">
      <c r="B25" s="46"/>
      <c r="C25" s="46"/>
      <c r="D25" s="46"/>
      <c r="E25" s="46"/>
      <c r="F25" s="46"/>
      <c r="G25" s="46"/>
    </row>
    <row r="26" spans="2:7" ht="14.4">
      <c r="B26" s="46"/>
      <c r="C26" s="46"/>
      <c r="D26" s="46"/>
      <c r="E26" s="46"/>
      <c r="F26" s="46"/>
      <c r="G26" s="46"/>
    </row>
  </sheetData>
  <mergeCells count="4">
    <mergeCell ref="B2:G3"/>
    <mergeCell ref="C5:E5"/>
    <mergeCell ref="F5:G5"/>
    <mergeCell ref="B20:E20"/>
  </mergeCells>
  <hyperlinks>
    <hyperlink ref="B6" location="Index!A1" display="Back to index" xr:uid="{B2442CE0-4875-492A-A7BF-29DC60BB5DDF}"/>
    <hyperlink ref="A1" location="'Anexos &gt;&gt;'!A1" display="Volver al índice anexos" xr:uid="{97501E88-6F4C-4C8E-A0DC-45C03A43C045}"/>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sheetPr>
    <tabColor rgb="FF2AD2C9"/>
  </sheetPr>
  <dimension ref="A1:J80"/>
  <sheetViews>
    <sheetView showGridLines="0" zoomScale="53" zoomScaleNormal="84" workbookViewId="0">
      <selection activeCell="S29" sqref="S29"/>
    </sheetView>
  </sheetViews>
  <sheetFormatPr baseColWidth="10" defaultColWidth="11.44140625" defaultRowHeight="14.4"/>
  <cols>
    <col min="2" max="2" width="49.88671875" customWidth="1"/>
    <col min="3" max="5" width="6.88671875" bestFit="1" customWidth="1"/>
    <col min="6" max="7" width="9.21875" customWidth="1"/>
    <col min="8" max="9" width="8.77734375" hidden="1" customWidth="1"/>
    <col min="10" max="10" width="16.33203125" hidden="1" customWidth="1"/>
  </cols>
  <sheetData>
    <row r="1" spans="1:7">
      <c r="A1" s="107" t="s">
        <v>37</v>
      </c>
      <c r="F1" s="74"/>
      <c r="G1" s="74"/>
    </row>
    <row r="2" spans="1:7" ht="15" thickBot="1">
      <c r="F2" s="74"/>
      <c r="G2" s="74"/>
    </row>
    <row r="3" spans="1:7">
      <c r="B3" s="1926" t="s">
        <v>752</v>
      </c>
      <c r="C3" s="1917" t="s">
        <v>41</v>
      </c>
      <c r="D3" s="1918"/>
      <c r="E3" s="1919"/>
      <c r="F3" s="1920"/>
      <c r="G3" s="1920"/>
    </row>
    <row r="4" spans="1:7" ht="15" thickBot="1">
      <c r="B4" s="1927"/>
      <c r="C4" s="1568" t="s">
        <v>834</v>
      </c>
      <c r="D4" s="1569" t="s">
        <v>806</v>
      </c>
      <c r="E4" s="1570" t="s">
        <v>835</v>
      </c>
      <c r="F4" s="1855"/>
      <c r="G4" s="1855"/>
    </row>
    <row r="5" spans="1:7">
      <c r="B5" s="1689" t="s">
        <v>121</v>
      </c>
      <c r="C5" s="1418"/>
      <c r="D5" s="1418"/>
      <c r="E5" s="1419"/>
      <c r="F5" s="1856"/>
      <c r="G5" s="1856"/>
    </row>
    <row r="6" spans="1:7" ht="28.8">
      <c r="B6" s="1692" t="s">
        <v>640</v>
      </c>
      <c r="C6" s="1152">
        <v>5.3963464598761494E-2</v>
      </c>
      <c r="D6" s="1152">
        <v>8.1000000000000003E-2</v>
      </c>
      <c r="E6" s="1121">
        <v>0.09</v>
      </c>
      <c r="F6" s="1857"/>
      <c r="G6" s="1857"/>
    </row>
    <row r="7" spans="1:7" ht="15">
      <c r="B7" s="1692" t="s">
        <v>848</v>
      </c>
      <c r="C7" s="1406">
        <v>6</v>
      </c>
      <c r="D7" s="1418">
        <v>6.6</v>
      </c>
      <c r="E7" s="1419">
        <v>6.8</v>
      </c>
      <c r="F7" s="1857"/>
      <c r="G7" s="1857"/>
    </row>
    <row r="8" spans="1:7" ht="27.6">
      <c r="B8" s="1692" t="s">
        <v>849</v>
      </c>
      <c r="C8" s="1697">
        <v>3902</v>
      </c>
      <c r="D8" s="1697">
        <v>4444</v>
      </c>
      <c r="E8" s="1698">
        <v>4591</v>
      </c>
      <c r="F8" s="1857"/>
      <c r="G8" s="1857"/>
    </row>
    <row r="9" spans="1:7" ht="15" thickBot="1">
      <c r="B9" s="1095" t="s">
        <v>850</v>
      </c>
      <c r="C9" s="1849">
        <v>430</v>
      </c>
      <c r="D9" s="1849">
        <v>1154</v>
      </c>
      <c r="E9" s="1850">
        <v>630</v>
      </c>
      <c r="F9" s="1857"/>
      <c r="G9" s="1857"/>
    </row>
    <row r="10" spans="1:7">
      <c r="B10" s="1689" t="s">
        <v>124</v>
      </c>
      <c r="C10" s="1152"/>
      <c r="D10" s="1152"/>
      <c r="E10" s="1121"/>
      <c r="F10" s="1857"/>
      <c r="G10" s="1857"/>
    </row>
    <row r="11" spans="1:7" ht="15">
      <c r="B11" s="1690" t="s">
        <v>851</v>
      </c>
      <c r="C11" s="1418">
        <v>2.2999999999999998</v>
      </c>
      <c r="D11" s="1418">
        <v>3.2</v>
      </c>
      <c r="E11" s="1407">
        <v>3.7530000000000001</v>
      </c>
      <c r="F11" s="1858"/>
      <c r="G11" s="1858"/>
    </row>
    <row r="12" spans="1:7">
      <c r="B12" s="1690" t="s">
        <v>852</v>
      </c>
      <c r="C12" s="1418">
        <v>51</v>
      </c>
      <c r="D12" s="1418">
        <v>51</v>
      </c>
      <c r="E12" s="1419">
        <v>53</v>
      </c>
      <c r="F12" s="1859"/>
      <c r="G12" s="1859"/>
    </row>
    <row r="13" spans="1:7" ht="15.6" thickBot="1">
      <c r="B13" s="1690" t="s">
        <v>641</v>
      </c>
      <c r="C13" s="1153">
        <v>0.64032215871369347</v>
      </c>
      <c r="D13" s="1153">
        <v>0.67947740285010516</v>
      </c>
      <c r="E13" s="1122">
        <v>0.68040772047772813</v>
      </c>
      <c r="F13" s="1859"/>
      <c r="G13" s="1859"/>
    </row>
    <row r="14" spans="1:7">
      <c r="B14" s="1846" t="s">
        <v>40</v>
      </c>
      <c r="C14" s="1851"/>
      <c r="D14" s="1851"/>
      <c r="E14" s="1852"/>
      <c r="F14" s="1859"/>
      <c r="G14" s="1859"/>
    </row>
    <row r="15" spans="1:7" ht="15">
      <c r="B15" s="1690" t="s">
        <v>868</v>
      </c>
      <c r="C15" s="1152">
        <v>5.2228306132693844E-2</v>
      </c>
      <c r="D15" s="1152">
        <v>6.3628661482795154E-2</v>
      </c>
      <c r="E15" s="1121">
        <v>6.492113998438713E-2</v>
      </c>
      <c r="F15" s="1859"/>
      <c r="G15" s="1859"/>
    </row>
    <row r="16" spans="1:7" ht="15" thickBot="1">
      <c r="B16" s="1847" t="s">
        <v>871</v>
      </c>
      <c r="C16" s="1853">
        <v>7.0659899372122595E-2</v>
      </c>
      <c r="D16" s="1853">
        <v>6.9655174965954164E-2</v>
      </c>
      <c r="E16" s="1854">
        <v>8.7041742157041427E-2</v>
      </c>
      <c r="F16" s="1859"/>
      <c r="G16" s="1859"/>
    </row>
    <row r="17" spans="2:10">
      <c r="B17" s="1689" t="s">
        <v>290</v>
      </c>
      <c r="C17" s="1153"/>
      <c r="D17" s="1153"/>
      <c r="E17" s="1122"/>
      <c r="F17" s="1859"/>
      <c r="G17" s="1859"/>
    </row>
    <row r="18" spans="2:10" ht="19.95" customHeight="1">
      <c r="B18" s="1848" t="s">
        <v>869</v>
      </c>
      <c r="C18" s="1418" t="s">
        <v>892</v>
      </c>
      <c r="D18" s="1418">
        <v>7.1</v>
      </c>
      <c r="E18" s="1419">
        <v>7.3</v>
      </c>
      <c r="F18" s="1860"/>
      <c r="G18" s="1860"/>
    </row>
    <row r="19" spans="2:10" ht="15.6" thickBot="1">
      <c r="B19" s="1691" t="s">
        <v>872</v>
      </c>
      <c r="C19" s="1687">
        <v>722.10289999999986</v>
      </c>
      <c r="D19" s="1687">
        <v>599</v>
      </c>
      <c r="E19" s="1688">
        <v>733</v>
      </c>
      <c r="F19" s="1861"/>
      <c r="G19" s="1861"/>
    </row>
    <row r="20" spans="2:10">
      <c r="B20" s="1573"/>
      <c r="C20" s="1406"/>
      <c r="D20" s="1406"/>
      <c r="E20" s="1406"/>
      <c r="F20" s="1860"/>
      <c r="G20" s="1860"/>
    </row>
    <row r="21" spans="2:10" ht="14.55" customHeight="1">
      <c r="B21" s="1574" t="s">
        <v>873</v>
      </c>
      <c r="C21" s="75"/>
      <c r="D21" s="75"/>
      <c r="E21" s="75"/>
      <c r="F21" s="1862"/>
      <c r="G21" s="1862"/>
    </row>
    <row r="22" spans="2:10" ht="14.55" customHeight="1">
      <c r="B22" s="1574" t="s">
        <v>753</v>
      </c>
      <c r="C22" s="75"/>
      <c r="D22" s="75"/>
      <c r="E22" s="75"/>
      <c r="F22" s="1862"/>
      <c r="G22" s="1862"/>
    </row>
    <row r="23" spans="2:10" ht="14.55" customHeight="1">
      <c r="B23" s="1574" t="s">
        <v>853</v>
      </c>
      <c r="C23" s="75"/>
      <c r="D23" s="75"/>
      <c r="E23" s="75"/>
      <c r="F23" s="1862"/>
      <c r="G23" s="1862"/>
    </row>
    <row r="24" spans="2:10" ht="14.55" customHeight="1">
      <c r="B24" s="1574" t="s">
        <v>854</v>
      </c>
      <c r="C24" s="75"/>
      <c r="D24" s="75"/>
      <c r="E24" s="75"/>
      <c r="F24" s="1862"/>
      <c r="G24" s="1862"/>
    </row>
    <row r="25" spans="2:10" ht="14.55" customHeight="1">
      <c r="B25" s="1574" t="s">
        <v>642</v>
      </c>
      <c r="C25" s="75"/>
      <c r="D25" s="75"/>
      <c r="E25" s="75"/>
      <c r="F25" s="1862"/>
      <c r="G25" s="1862"/>
    </row>
    <row r="26" spans="2:10" ht="14.55" customHeight="1">
      <c r="B26" s="1574" t="s">
        <v>874</v>
      </c>
      <c r="F26" s="74"/>
      <c r="G26" s="74"/>
    </row>
    <row r="27" spans="2:10" ht="14.55" customHeight="1">
      <c r="B27" s="1574" t="s">
        <v>870</v>
      </c>
      <c r="C27" s="75"/>
      <c r="D27" s="75"/>
      <c r="E27" s="75"/>
      <c r="F27" s="1862"/>
      <c r="G27" s="1862"/>
    </row>
    <row r="28" spans="2:10" ht="14.55" customHeight="1">
      <c r="B28" s="1574" t="s">
        <v>875</v>
      </c>
      <c r="C28" s="75"/>
      <c r="D28" s="75"/>
      <c r="E28" s="75"/>
      <c r="F28" s="75"/>
      <c r="G28" s="75"/>
    </row>
    <row r="29" spans="2:10">
      <c r="B29" s="1574"/>
      <c r="C29" s="459"/>
      <c r="D29" s="459"/>
      <c r="E29" s="459"/>
      <c r="F29" s="459"/>
      <c r="G29" s="458"/>
    </row>
    <row r="30" spans="2:10">
      <c r="B30" s="1104"/>
    </row>
    <row r="31" spans="2:10">
      <c r="B31" s="1104"/>
    </row>
    <row r="32" spans="2:10" ht="15" thickBot="1">
      <c r="B32" s="558" t="s">
        <v>649</v>
      </c>
      <c r="C32" s="46"/>
      <c r="D32" s="46"/>
      <c r="E32" s="46"/>
      <c r="F32" s="46"/>
      <c r="G32" s="46"/>
      <c r="H32" s="46"/>
      <c r="I32" s="46"/>
      <c r="J32" s="46"/>
    </row>
    <row r="33" spans="2:10" ht="15" customHeight="1">
      <c r="B33" s="1921" t="s">
        <v>735</v>
      </c>
      <c r="C33" s="1923" t="s">
        <v>41</v>
      </c>
      <c r="D33" s="1924"/>
      <c r="E33" s="1925"/>
      <c r="F33" s="1923" t="s">
        <v>42</v>
      </c>
      <c r="G33" s="1925"/>
      <c r="H33" s="1905" t="s">
        <v>60</v>
      </c>
      <c r="I33" s="1906"/>
      <c r="J33" s="1322" t="s">
        <v>42</v>
      </c>
    </row>
    <row r="34" spans="2:10" ht="15" thickBot="1">
      <c r="B34" s="1922"/>
      <c r="C34" s="1568" t="s">
        <v>834</v>
      </c>
      <c r="D34" s="1569" t="s">
        <v>806</v>
      </c>
      <c r="E34" s="1570" t="s">
        <v>835</v>
      </c>
      <c r="F34" s="853" t="s">
        <v>44</v>
      </c>
      <c r="G34" s="582" t="s">
        <v>45</v>
      </c>
      <c r="H34" s="1571" t="s">
        <v>807</v>
      </c>
      <c r="I34" s="1572" t="s">
        <v>808</v>
      </c>
      <c r="J34" s="1194" t="s">
        <v>893</v>
      </c>
    </row>
    <row r="35" spans="2:10">
      <c r="B35" s="1576" t="s">
        <v>46</v>
      </c>
      <c r="C35" s="1404"/>
      <c r="D35" s="1404"/>
      <c r="E35" s="1405"/>
      <c r="F35" s="1404"/>
      <c r="G35" s="1405"/>
      <c r="H35" s="46"/>
      <c r="I35" s="46"/>
      <c r="J35" s="547"/>
    </row>
    <row r="36" spans="2:10">
      <c r="B36" s="1575" t="s">
        <v>47</v>
      </c>
      <c r="C36" s="1406">
        <v>17.983221000000004</v>
      </c>
      <c r="D36" s="1406">
        <v>19.084337000000001</v>
      </c>
      <c r="E36" s="1407">
        <v>19.421837</v>
      </c>
      <c r="F36" s="1152">
        <v>1.7684659414681114E-2</v>
      </c>
      <c r="G36" s="1121">
        <v>7.9997682283946547E-2</v>
      </c>
      <c r="H36" s="1406">
        <v>0</v>
      </c>
      <c r="I36" s="1407">
        <v>0</v>
      </c>
      <c r="J36" s="1409">
        <v>0</v>
      </c>
    </row>
    <row r="37" spans="2:10" ht="15.6">
      <c r="B37" s="1575" t="s">
        <v>755</v>
      </c>
      <c r="C37" s="1406">
        <v>14.347254</v>
      </c>
      <c r="D37" s="1406">
        <v>15.932942000000001</v>
      </c>
      <c r="E37" s="1407">
        <v>16.364446000000001</v>
      </c>
      <c r="F37" s="1152">
        <v>2.7082506168666143E-2</v>
      </c>
      <c r="G37" s="1121">
        <v>0.140597775713736</v>
      </c>
      <c r="H37" s="1406" t="s">
        <v>894</v>
      </c>
      <c r="I37" s="1407">
        <v>0</v>
      </c>
      <c r="J37" s="1409" t="s">
        <v>895</v>
      </c>
    </row>
    <row r="38" spans="2:10" ht="15" thickBot="1">
      <c r="B38" s="1577" t="s">
        <v>754</v>
      </c>
      <c r="C38" s="1406">
        <v>11.975773</v>
      </c>
      <c r="D38" s="1406">
        <v>13.955964</v>
      </c>
      <c r="E38" s="1407">
        <v>14.323971999999999</v>
      </c>
      <c r="F38" s="1408">
        <v>2.6369228238192655E-2</v>
      </c>
      <c r="G38" s="1409">
        <v>0.19607911739810024</v>
      </c>
      <c r="H38" s="1406" t="s">
        <v>896</v>
      </c>
      <c r="I38" s="1407" t="s">
        <v>897</v>
      </c>
      <c r="J38" s="1409" t="s">
        <v>898</v>
      </c>
    </row>
    <row r="39" spans="2:10">
      <c r="B39" s="1576" t="s">
        <v>644</v>
      </c>
      <c r="C39" s="1416"/>
      <c r="D39" s="1416"/>
      <c r="E39" s="1417"/>
      <c r="F39" s="1410"/>
      <c r="G39" s="1411"/>
      <c r="H39" s="1404"/>
      <c r="I39" s="1405"/>
      <c r="J39" s="1411"/>
    </row>
    <row r="40" spans="2:10">
      <c r="B40" s="1575" t="s">
        <v>48</v>
      </c>
      <c r="C40" s="1697">
        <v>2025.371398</v>
      </c>
      <c r="D40" s="1697">
        <v>2988.6977689999999</v>
      </c>
      <c r="E40" s="1698">
        <v>3005.4048189999999</v>
      </c>
      <c r="F40" s="1408">
        <v>5.5900767796905892E-3</v>
      </c>
      <c r="G40" s="1409">
        <v>0.48387837508111176</v>
      </c>
      <c r="H40" s="1412">
        <v>17.983221000000004</v>
      </c>
      <c r="I40" s="1413">
        <v>19.421837</v>
      </c>
      <c r="J40" s="1409">
        <v>7.9997682283946547E-2</v>
      </c>
    </row>
    <row r="41" spans="2:10">
      <c r="B41" s="1575" t="s">
        <v>809</v>
      </c>
      <c r="C41" s="1697">
        <v>229.17190299999999</v>
      </c>
      <c r="D41" s="1697">
        <v>318.34746699999999</v>
      </c>
      <c r="E41" s="1698">
        <v>337.31719399999997</v>
      </c>
      <c r="F41" s="1408">
        <v>5.9588119794903083E-2</v>
      </c>
      <c r="G41" s="1409">
        <v>0.47189594179876404</v>
      </c>
      <c r="H41" s="1412">
        <v>14.347254</v>
      </c>
      <c r="I41" s="1413">
        <v>16.364446000000001</v>
      </c>
      <c r="J41" s="1409">
        <v>0.140597775713736</v>
      </c>
    </row>
    <row r="42" spans="2:10">
      <c r="B42" s="1575" t="s">
        <v>756</v>
      </c>
      <c r="C42" s="1697">
        <v>52.057502501872484</v>
      </c>
      <c r="D42" s="1697">
        <v>66.48720048061432</v>
      </c>
      <c r="E42" s="1698">
        <v>66.505554052975583</v>
      </c>
      <c r="F42" s="1408">
        <v>2.7604670114844687E-4</v>
      </c>
      <c r="G42" s="1409">
        <v>0.27754023640652781</v>
      </c>
      <c r="H42" s="1406">
        <v>11.975773</v>
      </c>
      <c r="I42" s="1407">
        <v>14.323971999999999</v>
      </c>
      <c r="J42" s="1409">
        <v>0.19607911739810024</v>
      </c>
    </row>
    <row r="43" spans="2:10" ht="15" thickBot="1">
      <c r="B43" s="1577" t="s">
        <v>757</v>
      </c>
      <c r="C43" s="1406">
        <v>2.62</v>
      </c>
      <c r="D43" s="1406">
        <v>2.84</v>
      </c>
      <c r="E43" s="1407">
        <v>2.86</v>
      </c>
      <c r="F43" s="1408">
        <v>7.0422535211267512E-3</v>
      </c>
      <c r="G43" s="1409">
        <v>9.1603053435114434E-2</v>
      </c>
      <c r="H43" s="1406">
        <v>0</v>
      </c>
      <c r="I43" s="1407">
        <v>0</v>
      </c>
      <c r="J43" s="1409">
        <v>0</v>
      </c>
    </row>
    <row r="44" spans="2:10">
      <c r="B44" s="1578" t="s">
        <v>49</v>
      </c>
      <c r="C44" s="1416"/>
      <c r="D44" s="1416"/>
      <c r="E44" s="1417"/>
      <c r="F44" s="1410"/>
      <c r="G44" s="1411"/>
      <c r="H44" s="1693"/>
      <c r="I44" s="1694"/>
      <c r="J44" s="1411"/>
    </row>
    <row r="45" spans="2:10" ht="16.2" thickBot="1">
      <c r="B45" s="1577" t="s">
        <v>758</v>
      </c>
      <c r="C45" s="1697">
        <v>77</v>
      </c>
      <c r="D45" s="1697">
        <v>80.900000000000006</v>
      </c>
      <c r="E45" s="1698">
        <v>77</v>
      </c>
      <c r="F45" s="1768" t="s">
        <v>899</v>
      </c>
      <c r="G45" s="1409" t="s">
        <v>900</v>
      </c>
      <c r="H45" s="1412">
        <v>229.17190299999999</v>
      </c>
      <c r="I45" s="1413">
        <v>337.31719399999997</v>
      </c>
      <c r="J45" s="1409">
        <v>0.47189594179876404</v>
      </c>
    </row>
    <row r="46" spans="2:10">
      <c r="B46" s="1578" t="s">
        <v>646</v>
      </c>
      <c r="C46" s="1416"/>
      <c r="D46" s="1416"/>
      <c r="E46" s="1417"/>
      <c r="F46" s="1410"/>
      <c r="G46" s="1411"/>
      <c r="H46" s="1693"/>
      <c r="I46" s="1694"/>
      <c r="J46" s="1411"/>
    </row>
    <row r="47" spans="2:10" ht="15.6">
      <c r="B47" s="1576" t="s">
        <v>759</v>
      </c>
      <c r="C47" s="1406"/>
      <c r="D47" s="1406"/>
      <c r="E47" s="1407"/>
      <c r="F47" s="1408"/>
      <c r="G47" s="1409"/>
      <c r="H47" s="1412"/>
      <c r="I47" s="1413"/>
      <c r="J47" s="1409"/>
    </row>
    <row r="48" spans="2:10">
      <c r="B48" s="1575" t="s">
        <v>647</v>
      </c>
      <c r="C48" s="1406">
        <v>6.2143812616649745</v>
      </c>
      <c r="D48" s="1406">
        <v>9.5977823163437499</v>
      </c>
      <c r="E48" s="1407">
        <v>10.25365585372181</v>
      </c>
      <c r="F48" s="1408">
        <v>6.8335946342645615E-2</v>
      </c>
      <c r="G48" s="1409">
        <v>0.64998821636099957</v>
      </c>
      <c r="H48" s="1412">
        <v>0</v>
      </c>
      <c r="I48" s="1413">
        <v>0</v>
      </c>
      <c r="J48" s="1409">
        <v>0</v>
      </c>
    </row>
    <row r="49" spans="2:10">
      <c r="B49" s="1575" t="s">
        <v>645</v>
      </c>
      <c r="C49" s="1406">
        <v>-4.7080626954165385</v>
      </c>
      <c r="D49" s="1406">
        <v>-6.1015039589910485</v>
      </c>
      <c r="E49" s="1407">
        <v>-5.9354082923976836</v>
      </c>
      <c r="F49" s="1408">
        <v>-2.7222086179032878E-2</v>
      </c>
      <c r="G49" s="1409">
        <v>0.26069015567188769</v>
      </c>
      <c r="H49" s="1412">
        <v>77</v>
      </c>
      <c r="I49" s="1407">
        <v>77</v>
      </c>
      <c r="J49" s="1409" t="s">
        <v>900</v>
      </c>
    </row>
    <row r="50" spans="2:10" ht="15.6">
      <c r="B50" s="1576" t="s">
        <v>760</v>
      </c>
      <c r="C50" s="1406"/>
      <c r="D50" s="1406"/>
      <c r="E50" s="1407"/>
      <c r="F50" s="1408"/>
      <c r="G50" s="1695"/>
      <c r="H50" s="1412"/>
      <c r="I50" s="1413"/>
      <c r="J50" s="1409"/>
    </row>
    <row r="51" spans="2:10">
      <c r="B51" s="1575" t="s">
        <v>647</v>
      </c>
      <c r="C51" s="1406">
        <v>5.5673216100534413</v>
      </c>
      <c r="D51" s="1406">
        <v>8.4694890801624307</v>
      </c>
      <c r="E51" s="1407">
        <v>9.7020376837579381</v>
      </c>
      <c r="F51" s="1408">
        <v>0.14552809407151024</v>
      </c>
      <c r="G51" s="1409">
        <v>0.74267598736132778</v>
      </c>
      <c r="H51" s="1412">
        <v>0</v>
      </c>
      <c r="I51" s="1407">
        <v>0</v>
      </c>
      <c r="J51" s="1409">
        <v>0</v>
      </c>
    </row>
    <row r="52" spans="2:10" ht="15" thickBot="1">
      <c r="B52" s="1575" t="s">
        <v>645</v>
      </c>
      <c r="C52" s="1406">
        <v>-4.2789672746047556</v>
      </c>
      <c r="D52" s="1406">
        <v>-5.4852492151055854</v>
      </c>
      <c r="E52" s="1407">
        <v>-5.458383355600982</v>
      </c>
      <c r="F52" s="1408">
        <v>-4.8978375368284865E-3</v>
      </c>
      <c r="G52" s="1409">
        <v>0.27563101218276276</v>
      </c>
      <c r="H52" s="1412">
        <v>6.2143812616649745</v>
      </c>
      <c r="I52" s="1407">
        <v>10.25365585372181</v>
      </c>
      <c r="J52" s="1409">
        <v>0.64998821636099957</v>
      </c>
    </row>
    <row r="53" spans="2:10">
      <c r="B53" s="1578" t="s">
        <v>50</v>
      </c>
      <c r="C53" s="1416"/>
      <c r="D53" s="1416"/>
      <c r="E53" s="1417"/>
      <c r="F53" s="1410"/>
      <c r="G53" s="1696"/>
      <c r="H53" s="1693"/>
      <c r="I53" s="1694"/>
      <c r="J53" s="1411"/>
    </row>
    <row r="54" spans="2:10" ht="15.6">
      <c r="B54" s="1575" t="s">
        <v>761</v>
      </c>
      <c r="C54" s="1406">
        <v>91.564911967048076</v>
      </c>
      <c r="D54" s="1406">
        <v>128.89044073166559</v>
      </c>
      <c r="E54" s="1407">
        <v>129.79645304080285</v>
      </c>
      <c r="F54" s="1408">
        <v>7.0293212126062432E-3</v>
      </c>
      <c r="G54" s="1409">
        <v>0.41753484224954374</v>
      </c>
      <c r="H54" s="1406">
        <v>0</v>
      </c>
      <c r="I54" s="1407">
        <v>0</v>
      </c>
      <c r="J54" s="1409">
        <v>0</v>
      </c>
    </row>
    <row r="55" spans="2:10" ht="15.6">
      <c r="B55" s="1575" t="s">
        <v>855</v>
      </c>
      <c r="C55" s="1406">
        <v>8.701148797335291</v>
      </c>
      <c r="D55" s="1406">
        <v>14.041787060697482</v>
      </c>
      <c r="E55" s="1407">
        <v>15.621779570999999</v>
      </c>
      <c r="F55" s="1408">
        <v>0.11252075704273179</v>
      </c>
      <c r="G55" s="1409">
        <v>0.7953697764350538</v>
      </c>
      <c r="H55" s="1406"/>
      <c r="I55" s="1407"/>
      <c r="J55" s="1409"/>
    </row>
    <row r="56" spans="2:10">
      <c r="B56" s="1576" t="s">
        <v>51</v>
      </c>
      <c r="C56" s="1406"/>
      <c r="D56" s="1406"/>
      <c r="E56" s="1407"/>
      <c r="F56" s="1408"/>
      <c r="G56" s="1409"/>
      <c r="H56" s="1406"/>
      <c r="I56" s="1407"/>
      <c r="J56" s="1409"/>
    </row>
    <row r="57" spans="2:10">
      <c r="B57" s="1575" t="s">
        <v>52</v>
      </c>
      <c r="C57" s="1414">
        <v>45.008913</v>
      </c>
      <c r="D57" s="1414">
        <v>61.299242999999997</v>
      </c>
      <c r="E57" s="1415">
        <v>67.122347000000005</v>
      </c>
      <c r="F57" s="1408">
        <v>9.4994713066848258E-2</v>
      </c>
      <c r="G57" s="1409">
        <v>0.49131233184858303</v>
      </c>
      <c r="H57" s="1697">
        <v>-4.2789672746047556</v>
      </c>
      <c r="I57" s="1698">
        <v>-4.9014807342502138</v>
      </c>
      <c r="J57" s="1409">
        <v>0.14548217354687742</v>
      </c>
    </row>
    <row r="58" spans="2:10">
      <c r="B58" s="1576" t="s">
        <v>53</v>
      </c>
      <c r="C58" s="1414"/>
      <c r="D58" s="1414"/>
      <c r="E58" s="1415"/>
      <c r="F58" s="1408"/>
      <c r="G58" s="1409"/>
      <c r="H58" s="1697"/>
      <c r="I58" s="1698"/>
      <c r="J58" s="1409"/>
    </row>
    <row r="59" spans="2:10">
      <c r="B59" s="1575" t="s">
        <v>54</v>
      </c>
      <c r="C59" s="1697">
        <v>3100.44</v>
      </c>
      <c r="D59" s="1697">
        <v>5118.0609999999997</v>
      </c>
      <c r="E59" s="1698">
        <v>5733.884</v>
      </c>
      <c r="F59" s="1408">
        <v>0.12032349751204618</v>
      </c>
      <c r="G59" s="1409">
        <v>0.84937750770858322</v>
      </c>
      <c r="H59" s="1697">
        <v>91.564911967048076</v>
      </c>
      <c r="I59" s="1698">
        <v>129.79645304080285</v>
      </c>
      <c r="J59" s="1409">
        <v>0.41753484224954374</v>
      </c>
    </row>
    <row r="60" spans="2:10">
      <c r="B60" s="1576" t="s">
        <v>648</v>
      </c>
      <c r="C60" s="1406"/>
      <c r="D60" s="1406"/>
      <c r="E60" s="1407"/>
      <c r="F60" s="1408"/>
      <c r="G60" s="1409"/>
      <c r="H60" s="1412"/>
      <c r="I60" s="1413"/>
      <c r="J60" s="1409"/>
    </row>
    <row r="61" spans="2:10" ht="16.2" thickBot="1">
      <c r="B61" s="1577" t="s">
        <v>811</v>
      </c>
      <c r="C61" s="1699">
        <v>124.07968430132811</v>
      </c>
      <c r="D61" s="1699">
        <v>181.58200160537109</v>
      </c>
      <c r="E61" s="1700">
        <v>175.328721</v>
      </c>
      <c r="F61" s="1420">
        <v>-3.4437777698701821E-2</v>
      </c>
      <c r="G61" s="1421">
        <v>0.41303326154677622</v>
      </c>
      <c r="H61" s="1699">
        <v>0</v>
      </c>
      <c r="I61" s="1700">
        <v>0</v>
      </c>
      <c r="J61" s="1421">
        <v>0</v>
      </c>
    </row>
    <row r="62" spans="2:10" s="1155" customFormat="1" ht="10.95" customHeight="1">
      <c r="B62" s="1497" t="s">
        <v>58</v>
      </c>
      <c r="C62" s="1499"/>
      <c r="D62" s="1499"/>
      <c r="E62" s="1499"/>
      <c r="F62" s="1500"/>
      <c r="G62" s="1500"/>
    </row>
    <row r="63" spans="2:10" s="1155" customFormat="1" ht="10.95" customHeight="1">
      <c r="B63" s="1909" t="s">
        <v>650</v>
      </c>
      <c r="C63" s="1909"/>
      <c r="D63" s="1909"/>
      <c r="E63" s="1909"/>
      <c r="F63" s="1909"/>
      <c r="G63" s="1909"/>
    </row>
    <row r="64" spans="2:10" s="1155" customFormat="1" ht="10.95" customHeight="1">
      <c r="B64" s="1497" t="s">
        <v>857</v>
      </c>
      <c r="C64" s="1485"/>
      <c r="D64" s="1485"/>
      <c r="E64" s="1485"/>
      <c r="F64" s="1425"/>
      <c r="G64" s="1425"/>
    </row>
    <row r="65" spans="2:10" s="1155" customFormat="1" ht="10.95" customHeight="1">
      <c r="B65" s="1910" t="s">
        <v>876</v>
      </c>
      <c r="C65" s="1909"/>
      <c r="D65" s="1909"/>
      <c r="E65" s="1909"/>
      <c r="F65" s="1909"/>
      <c r="G65" s="1909"/>
    </row>
    <row r="66" spans="2:10" s="1155" customFormat="1" ht="10.95" customHeight="1">
      <c r="B66" s="1910" t="s">
        <v>764</v>
      </c>
      <c r="C66" s="1910"/>
      <c r="D66" s="1910"/>
      <c r="E66" s="1910"/>
      <c r="F66" s="1910"/>
      <c r="G66" s="1910"/>
    </row>
    <row r="67" spans="2:10" s="1155" customFormat="1" ht="10.199999999999999">
      <c r="B67" s="1497" t="s">
        <v>765</v>
      </c>
      <c r="C67" s="1498"/>
      <c r="D67" s="1498"/>
      <c r="E67" s="1498"/>
      <c r="F67" s="1425"/>
      <c r="G67" s="1425"/>
    </row>
    <row r="68" spans="2:10" s="1155" customFormat="1" ht="10.199999999999999">
      <c r="B68" s="1501" t="s">
        <v>810</v>
      </c>
      <c r="C68" s="1498"/>
      <c r="D68" s="1498"/>
      <c r="E68" s="1498"/>
      <c r="F68" s="1425"/>
      <c r="G68" s="1425"/>
    </row>
    <row r="69" spans="2:10" ht="15.6" customHeight="1">
      <c r="B69" s="1425"/>
      <c r="C69" s="1425"/>
      <c r="D69" s="1425"/>
      <c r="E69" s="1425"/>
      <c r="F69" s="1425"/>
      <c r="G69" s="1425"/>
    </row>
    <row r="70" spans="2:10" ht="14.55" customHeight="1" thickBot="1">
      <c r="B70" s="558" t="s">
        <v>622</v>
      </c>
      <c r="C70" s="46"/>
      <c r="D70" s="46"/>
      <c r="E70" s="46"/>
      <c r="F70" s="46"/>
      <c r="G70" s="46"/>
      <c r="H70" s="46"/>
      <c r="I70" s="46"/>
      <c r="J70" s="46"/>
    </row>
    <row r="71" spans="2:10" ht="14.55" customHeight="1">
      <c r="B71" s="1912" t="s">
        <v>796</v>
      </c>
      <c r="C71" s="1914" t="s">
        <v>41</v>
      </c>
      <c r="D71" s="1915"/>
      <c r="E71" s="1915"/>
      <c r="F71" s="1914" t="s">
        <v>652</v>
      </c>
      <c r="G71" s="1916"/>
      <c r="H71" s="1907" t="s">
        <v>43</v>
      </c>
      <c r="I71" s="1908"/>
      <c r="J71" s="1769" t="s">
        <v>42</v>
      </c>
    </row>
    <row r="72" spans="2:10" ht="15" thickBot="1">
      <c r="B72" s="1913"/>
      <c r="C72" s="1770" t="s">
        <v>834</v>
      </c>
      <c r="D72" s="1771" t="s">
        <v>806</v>
      </c>
      <c r="E72" s="1772" t="s">
        <v>835</v>
      </c>
      <c r="F72" s="1773" t="s">
        <v>44</v>
      </c>
      <c r="G72" s="1774" t="s">
        <v>45</v>
      </c>
      <c r="H72" s="1775" t="s">
        <v>807</v>
      </c>
      <c r="I72" s="1776" t="s">
        <v>808</v>
      </c>
      <c r="J72" s="1777" t="s">
        <v>893</v>
      </c>
    </row>
    <row r="73" spans="2:10" ht="15.6">
      <c r="B73" s="1575" t="s">
        <v>762</v>
      </c>
      <c r="C73" s="1579">
        <v>93.004131559373519</v>
      </c>
      <c r="D73" s="1580">
        <v>179.53669485102483</v>
      </c>
      <c r="E73" s="1581">
        <v>235.73634713962602</v>
      </c>
      <c r="F73" s="1582">
        <v>0.31302599357325978</v>
      </c>
      <c r="G73" s="1583">
        <v>1.5346868272097431</v>
      </c>
      <c r="H73" s="1584">
        <v>0</v>
      </c>
      <c r="I73" s="1585">
        <v>0</v>
      </c>
      <c r="J73" s="1586">
        <v>0</v>
      </c>
    </row>
    <row r="74" spans="2:10" ht="15.6" thickBot="1">
      <c r="B74" s="1575" t="s">
        <v>763</v>
      </c>
      <c r="C74" s="1587">
        <v>141.59496508311238</v>
      </c>
      <c r="D74" s="1588">
        <v>221.67018104299308</v>
      </c>
      <c r="E74" s="1589">
        <v>235.55328052280495</v>
      </c>
      <c r="F74" s="1582">
        <v>6.2629531019867901E-2</v>
      </c>
      <c r="G74" s="1583">
        <v>0.66357102023042702</v>
      </c>
      <c r="H74" s="1584" t="e">
        <v>#REF!</v>
      </c>
      <c r="I74" s="1585" t="e">
        <v>#REF!</v>
      </c>
      <c r="J74" s="1586" t="e">
        <v>#REF!</v>
      </c>
    </row>
    <row r="75" spans="2:10" ht="15" thickBot="1">
      <c r="B75" s="1590" t="s">
        <v>56</v>
      </c>
      <c r="C75" s="1591">
        <v>234.5990966424859</v>
      </c>
      <c r="D75" s="1592">
        <v>401.20687589401791</v>
      </c>
      <c r="E75" s="1593">
        <v>471.28962766243097</v>
      </c>
      <c r="F75" s="1594">
        <v>0.17467983720928548</v>
      </c>
      <c r="G75" s="1595">
        <v>1.0089149293726667</v>
      </c>
      <c r="H75" s="1596" t="e">
        <v>#REF!</v>
      </c>
      <c r="I75" s="1597" t="e">
        <v>#REF!</v>
      </c>
      <c r="J75" s="1598" t="e">
        <v>#REF!</v>
      </c>
    </row>
    <row r="76" spans="2:10" ht="15" thickBot="1">
      <c r="B76" s="1599" t="s">
        <v>651</v>
      </c>
      <c r="C76" s="1600">
        <v>-179.72484171540538</v>
      </c>
      <c r="D76" s="1601">
        <v>-259.80960802919509</v>
      </c>
      <c r="E76" s="1601">
        <v>-266.09393671799512</v>
      </c>
      <c r="F76" s="1602">
        <v>2.4188207420311691E-2</v>
      </c>
      <c r="G76" s="1603">
        <v>0.48056292150951152</v>
      </c>
      <c r="H76" s="1604" t="e">
        <v>#REF!</v>
      </c>
      <c r="I76" s="1605" t="e">
        <v>#REF!</v>
      </c>
      <c r="J76" s="1606" t="e">
        <v>#REF!</v>
      </c>
    </row>
    <row r="77" spans="2:10" s="1422" customFormat="1" ht="10.199999999999999">
      <c r="B77" s="1911" t="s">
        <v>856</v>
      </c>
      <c r="C77" s="1911"/>
      <c r="D77" s="1911"/>
      <c r="E77" s="1911"/>
      <c r="F77" s="1911"/>
      <c r="G77" s="1911"/>
    </row>
    <row r="78" spans="2:10" s="1422" customFormat="1" ht="10.199999999999999">
      <c r="B78" s="1497" t="s">
        <v>877</v>
      </c>
      <c r="C78" s="1485"/>
      <c r="D78" s="1485"/>
      <c r="E78" s="1485"/>
      <c r="F78" s="1425"/>
      <c r="G78" s="1425"/>
    </row>
    <row r="79" spans="2:10" s="1422" customFormat="1" ht="10.199999999999999">
      <c r="B79" s="1909" t="s">
        <v>690</v>
      </c>
      <c r="C79" s="1909"/>
      <c r="D79" s="1909"/>
      <c r="E79" s="1909"/>
      <c r="F79" s="1909"/>
      <c r="G79" s="1909"/>
    </row>
    <row r="80" spans="2:10">
      <c r="B80" s="1425"/>
      <c r="C80" s="1425"/>
      <c r="D80" s="1425"/>
      <c r="E80" s="1425"/>
      <c r="F80" s="1425"/>
      <c r="G80" s="1425"/>
    </row>
  </sheetData>
  <mergeCells count="16">
    <mergeCell ref="C3:E3"/>
    <mergeCell ref="F3:G3"/>
    <mergeCell ref="B63:G63"/>
    <mergeCell ref="B65:G65"/>
    <mergeCell ref="B33:B34"/>
    <mergeCell ref="C33:E33"/>
    <mergeCell ref="F33:G33"/>
    <mergeCell ref="B3:B4"/>
    <mergeCell ref="H33:I33"/>
    <mergeCell ref="H71:I71"/>
    <mergeCell ref="B79:G79"/>
    <mergeCell ref="B66:G66"/>
    <mergeCell ref="B77:G77"/>
    <mergeCell ref="B71:B72"/>
    <mergeCell ref="C71:E71"/>
    <mergeCell ref="F71:G71"/>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H74"/>
  <sheetViews>
    <sheetView showGridLines="0" topLeftCell="A43" zoomScale="68" zoomScaleNormal="95" workbookViewId="0">
      <pane xSplit="2" topLeftCell="F1" activePane="topRight" state="frozen"/>
      <selection activeCell="S29" sqref="S29"/>
      <selection pane="topRight" activeCell="S29" sqref="S29"/>
    </sheetView>
  </sheetViews>
  <sheetFormatPr baseColWidth="10" defaultColWidth="11.44140625" defaultRowHeight="14.4"/>
  <cols>
    <col min="1" max="1" width="11.44140625" style="74"/>
    <col min="2" max="2" width="54.109375" style="35" customWidth="1"/>
    <col min="3" max="5" width="15.44140625" style="35" customWidth="1"/>
    <col min="6" max="6" width="13" style="35" customWidth="1"/>
    <col min="7" max="7" width="12.21875" style="35" customWidth="1"/>
    <col min="8" max="16384" width="11.44140625" style="74"/>
  </cols>
  <sheetData>
    <row r="1" spans="1:7">
      <c r="A1" s="107" t="s">
        <v>37</v>
      </c>
    </row>
    <row r="2" spans="1:7">
      <c r="A2" s="107"/>
    </row>
    <row r="3" spans="1:7" s="332" customFormat="1">
      <c r="B3" s="333"/>
      <c r="C3" s="333"/>
      <c r="D3" s="333"/>
      <c r="E3" s="333"/>
      <c r="F3" s="333"/>
      <c r="G3" s="333"/>
    </row>
    <row r="4" spans="1:7" s="334" customFormat="1" ht="15" thickBot="1"/>
    <row r="5" spans="1:7" s="334" customFormat="1">
      <c r="B5" s="595" t="s">
        <v>59</v>
      </c>
      <c r="C5" s="1917" t="s">
        <v>41</v>
      </c>
      <c r="D5" s="1918"/>
      <c r="E5" s="1919"/>
      <c r="F5" s="1917" t="s">
        <v>42</v>
      </c>
      <c r="G5" s="1919"/>
    </row>
    <row r="6" spans="1:7" s="334" customFormat="1" ht="15" thickBot="1">
      <c r="B6" s="973" t="s">
        <v>141</v>
      </c>
      <c r="C6" s="1329" t="s">
        <v>834</v>
      </c>
      <c r="D6" s="1792" t="s">
        <v>806</v>
      </c>
      <c r="E6" s="1793" t="s">
        <v>835</v>
      </c>
      <c r="F6" s="974" t="s">
        <v>44</v>
      </c>
      <c r="G6" s="975" t="s">
        <v>45</v>
      </c>
    </row>
    <row r="7" spans="1:7" s="332" customFormat="1">
      <c r="B7" s="1386" t="s">
        <v>62</v>
      </c>
      <c r="C7" s="954">
        <v>3572012</v>
      </c>
      <c r="D7" s="955">
        <v>3841267</v>
      </c>
      <c r="E7" s="956">
        <v>3962727</v>
      </c>
      <c r="F7" s="957">
        <v>3.1619775454296721E-2</v>
      </c>
      <c r="G7" s="958">
        <v>0.10938233130235844</v>
      </c>
    </row>
    <row r="8" spans="1:7" s="332" customFormat="1" ht="29.55" customHeight="1">
      <c r="B8" s="1387" t="s">
        <v>394</v>
      </c>
      <c r="C8" s="279">
        <v>-581893</v>
      </c>
      <c r="D8" s="768">
        <v>-646286</v>
      </c>
      <c r="E8" s="769">
        <v>-482088</v>
      </c>
      <c r="F8" s="959">
        <v>-0.25406399024580451</v>
      </c>
      <c r="G8" s="960">
        <v>-0.17151778763449638</v>
      </c>
    </row>
    <row r="9" spans="1:7" s="335" customFormat="1" ht="37.950000000000003" customHeight="1">
      <c r="B9" s="1388" t="s">
        <v>64</v>
      </c>
      <c r="C9" s="280">
        <v>2990119</v>
      </c>
      <c r="D9" s="770">
        <v>3194981</v>
      </c>
      <c r="E9" s="771">
        <v>3480639</v>
      </c>
      <c r="F9" s="961">
        <v>8.9408356419020965E-2</v>
      </c>
      <c r="G9" s="962">
        <v>0.16404698274550278</v>
      </c>
    </row>
    <row r="10" spans="1:7" s="332" customFormat="1">
      <c r="B10" s="1389" t="s">
        <v>475</v>
      </c>
      <c r="C10" s="279">
        <v>1690216</v>
      </c>
      <c r="D10" s="768">
        <v>1799499</v>
      </c>
      <c r="E10" s="769">
        <v>1856324</v>
      </c>
      <c r="F10" s="963">
        <v>3.1578233719496369E-2</v>
      </c>
      <c r="G10" s="964">
        <v>9.8276196651788883E-2</v>
      </c>
    </row>
    <row r="11" spans="1:7" s="332" customFormat="1">
      <c r="B11" s="1386" t="s">
        <v>66</v>
      </c>
      <c r="C11" s="279">
        <v>329134</v>
      </c>
      <c r="D11" s="768">
        <v>320843</v>
      </c>
      <c r="E11" s="769">
        <v>299063</v>
      </c>
      <c r="F11" s="963">
        <v>-6.78836689595846E-2</v>
      </c>
      <c r="G11" s="964">
        <v>-9.1364003718850076E-2</v>
      </c>
    </row>
    <row r="12" spans="1:7" s="332" customFormat="1">
      <c r="B12" s="1386" t="s">
        <v>623</v>
      </c>
      <c r="C12" s="1218">
        <v>42689</v>
      </c>
      <c r="D12" s="768">
        <v>124673</v>
      </c>
      <c r="E12" s="769">
        <v>123838</v>
      </c>
      <c r="F12" s="963">
        <v>-6.6975207141883163E-3</v>
      </c>
      <c r="G12" s="964">
        <v>1.9009346670102367</v>
      </c>
    </row>
    <row r="13" spans="1:7" s="332" customFormat="1">
      <c r="B13" s="1386" t="s">
        <v>67</v>
      </c>
      <c r="C13" s="279">
        <v>-2532874</v>
      </c>
      <c r="D13" s="768">
        <v>-3079957</v>
      </c>
      <c r="E13" s="769">
        <v>-2840831</v>
      </c>
      <c r="F13" s="963">
        <v>-7.763939561493878E-2</v>
      </c>
      <c r="G13" s="964">
        <v>0.12158401878656419</v>
      </c>
    </row>
    <row r="14" spans="1:7" s="334" customFormat="1">
      <c r="B14" s="1390" t="s">
        <v>426</v>
      </c>
      <c r="C14" s="280">
        <v>2519284</v>
      </c>
      <c r="D14" s="770">
        <v>2360039</v>
      </c>
      <c r="E14" s="771">
        <v>2919033</v>
      </c>
      <c r="F14" s="965">
        <v>0.23685795022878858</v>
      </c>
      <c r="G14" s="966">
        <v>0.15867563958648567</v>
      </c>
    </row>
    <row r="15" spans="1:7" s="332" customFormat="1">
      <c r="B15" s="1386" t="s">
        <v>68</v>
      </c>
      <c r="C15" s="279">
        <v>-704469</v>
      </c>
      <c r="D15" s="768">
        <v>-735153</v>
      </c>
      <c r="E15" s="769">
        <v>-808891</v>
      </c>
      <c r="F15" s="963">
        <v>0.10030293013835215</v>
      </c>
      <c r="G15" s="964">
        <v>0.14822795609175138</v>
      </c>
    </row>
    <row r="16" spans="1:7" s="334" customFormat="1">
      <c r="B16" s="1391" t="s">
        <v>429</v>
      </c>
      <c r="C16" s="280">
        <v>1814815</v>
      </c>
      <c r="D16" s="770">
        <v>1624886</v>
      </c>
      <c r="E16" s="771">
        <v>2110142</v>
      </c>
      <c r="F16" s="965">
        <v>0.29864002766963343</v>
      </c>
      <c r="G16" s="966">
        <v>0.16273118747640944</v>
      </c>
    </row>
    <row r="17" spans="2:7" s="332" customFormat="1">
      <c r="B17" s="1392" t="s">
        <v>69</v>
      </c>
      <c r="C17" s="279">
        <v>37118</v>
      </c>
      <c r="D17" s="768">
        <v>37876</v>
      </c>
      <c r="E17" s="769">
        <v>46958</v>
      </c>
      <c r="F17" s="963">
        <v>0.23978244798817194</v>
      </c>
      <c r="G17" s="964">
        <v>0.2651004903281427</v>
      </c>
    </row>
    <row r="18" spans="2:7" s="334" customFormat="1">
      <c r="B18" s="1391" t="s">
        <v>70</v>
      </c>
      <c r="C18" s="280">
        <v>1777697</v>
      </c>
      <c r="D18" s="770">
        <v>1587010</v>
      </c>
      <c r="E18" s="771">
        <v>2063184</v>
      </c>
      <c r="F18" s="965">
        <v>0.30004473821841071</v>
      </c>
      <c r="G18" s="966">
        <v>0.16059373447781033</v>
      </c>
    </row>
    <row r="19" spans="2:7" s="333" customFormat="1">
      <c r="B19" s="1389" t="s">
        <v>720</v>
      </c>
      <c r="C19" s="279">
        <v>0</v>
      </c>
      <c r="D19" s="1219">
        <v>0</v>
      </c>
      <c r="E19" s="769">
        <v>0</v>
      </c>
      <c r="F19" s="963" t="s">
        <v>892</v>
      </c>
      <c r="G19" s="964" t="s">
        <v>892</v>
      </c>
    </row>
    <row r="20" spans="2:7" s="333" customFormat="1">
      <c r="B20" s="1389" t="s">
        <v>658</v>
      </c>
      <c r="C20" s="1794">
        <v>22.287665403166081</v>
      </c>
      <c r="D20" s="1795">
        <v>19.896949745360768</v>
      </c>
      <c r="E20" s="1796">
        <v>25.866924823052415</v>
      </c>
      <c r="F20" s="963">
        <v>0.30004473821841077</v>
      </c>
      <c r="G20" s="964">
        <v>0.16059373447781039</v>
      </c>
    </row>
    <row r="21" spans="2:7" s="333" customFormat="1" ht="15" thickBot="1">
      <c r="B21" s="1389" t="s">
        <v>721</v>
      </c>
      <c r="C21" s="1218">
        <v>0</v>
      </c>
      <c r="D21" s="1220">
        <v>0</v>
      </c>
      <c r="E21" s="769">
        <v>0</v>
      </c>
      <c r="F21" s="963" t="s">
        <v>892</v>
      </c>
      <c r="G21" s="964" t="s">
        <v>892</v>
      </c>
    </row>
    <row r="22" spans="2:7" s="332" customFormat="1">
      <c r="B22" s="1393" t="s">
        <v>31</v>
      </c>
      <c r="C22" s="954">
        <v>141196646</v>
      </c>
      <c r="D22" s="955">
        <v>149984954</v>
      </c>
      <c r="E22" s="956">
        <v>152824685</v>
      </c>
      <c r="F22" s="957">
        <v>1.8933439150169689E-2</v>
      </c>
      <c r="G22" s="958">
        <v>8.2353507178916985E-2</v>
      </c>
    </row>
    <row r="23" spans="2:7" s="332" customFormat="1">
      <c r="B23" s="1389" t="s">
        <v>71</v>
      </c>
      <c r="C23" s="279">
        <v>157619082</v>
      </c>
      <c r="D23" s="768">
        <v>170401633</v>
      </c>
      <c r="E23" s="769">
        <v>178627906</v>
      </c>
      <c r="F23" s="963">
        <v>4.827578735703783E-2</v>
      </c>
      <c r="G23" s="964">
        <v>0.13328858240653882</v>
      </c>
    </row>
    <row r="24" spans="2:7" s="332" customFormat="1" ht="15" thickBot="1">
      <c r="B24" s="1394" t="s">
        <v>72</v>
      </c>
      <c r="C24" s="279">
        <v>35843202</v>
      </c>
      <c r="D24" s="283">
        <v>38366950</v>
      </c>
      <c r="E24" s="769">
        <v>40018343</v>
      </c>
      <c r="F24" s="963">
        <v>4.3042071366110678E-2</v>
      </c>
      <c r="G24" s="964">
        <v>0.11648348269777907</v>
      </c>
    </row>
    <row r="25" spans="2:7" s="334" customFormat="1">
      <c r="B25" s="1395" t="s">
        <v>73</v>
      </c>
      <c r="C25" s="954"/>
      <c r="D25" s="955"/>
      <c r="E25" s="956"/>
      <c r="F25" s="957"/>
      <c r="G25" s="958"/>
    </row>
    <row r="26" spans="2:7" s="332" customFormat="1" ht="15">
      <c r="B26" s="1389" t="s">
        <v>722</v>
      </c>
      <c r="C26" s="1144">
        <v>6.2199462133338906E-2</v>
      </c>
      <c r="D26" s="1145">
        <v>6.6204258866942103E-2</v>
      </c>
      <c r="E26" s="1145">
        <v>6.5762552133967062E-2</v>
      </c>
      <c r="F26" s="976" t="s">
        <v>937</v>
      </c>
      <c r="G26" s="977" t="s">
        <v>938</v>
      </c>
    </row>
    <row r="27" spans="2:7" s="332" customFormat="1">
      <c r="B27" s="1389" t="s">
        <v>74</v>
      </c>
      <c r="C27" s="1144">
        <v>5.2437594694655643E-2</v>
      </c>
      <c r="D27" s="1145">
        <v>5.5467888037950497E-2</v>
      </c>
      <c r="E27" s="1145">
        <v>5.8078094329764872E-2</v>
      </c>
      <c r="F27" s="976" t="s">
        <v>939</v>
      </c>
      <c r="G27" s="977" t="s">
        <v>940</v>
      </c>
    </row>
    <row r="28" spans="2:7" s="332" customFormat="1" ht="15">
      <c r="B28" s="1389" t="s">
        <v>723</v>
      </c>
      <c r="C28" s="1144">
        <v>2.4228006542671578E-2</v>
      </c>
      <c r="D28" s="1145">
        <v>2.3068105869132487E-2</v>
      </c>
      <c r="E28" s="1145">
        <v>2.1060861786597471E-2</v>
      </c>
      <c r="F28" s="976" t="s">
        <v>943</v>
      </c>
      <c r="G28" s="977" t="s">
        <v>945</v>
      </c>
    </row>
    <row r="29" spans="2:7" s="332" customFormat="1">
      <c r="B29" s="1389" t="s">
        <v>75</v>
      </c>
      <c r="C29" s="774">
        <v>0.20261642275440292</v>
      </c>
      <c r="D29" s="780">
        <v>0.16944496965618197</v>
      </c>
      <c r="E29" s="780">
        <v>0.21056847729626427</v>
      </c>
      <c r="F29" s="976" t="s">
        <v>975</v>
      </c>
      <c r="G29" s="977" t="s">
        <v>974</v>
      </c>
    </row>
    <row r="30" spans="2:7" s="332" customFormat="1" ht="15" thickBot="1">
      <c r="B30" s="1396" t="s">
        <v>76</v>
      </c>
      <c r="C30" s="774">
        <v>2.7876614831977731E-2</v>
      </c>
      <c r="D30" s="780">
        <v>2.4296710864783175E-2</v>
      </c>
      <c r="E30" s="780">
        <v>3.0236659218646725E-2</v>
      </c>
      <c r="F30" s="976" t="s">
        <v>976</v>
      </c>
      <c r="G30" s="977" t="s">
        <v>977</v>
      </c>
    </row>
    <row r="31" spans="2:7" s="334" customFormat="1">
      <c r="B31" s="1397" t="s">
        <v>77</v>
      </c>
      <c r="C31" s="978"/>
      <c r="D31" s="979"/>
      <c r="E31" s="979"/>
      <c r="F31" s="980"/>
      <c r="G31" s="981"/>
    </row>
    <row r="32" spans="2:7" s="332" customFormat="1" ht="15">
      <c r="B32" s="1389" t="s">
        <v>724</v>
      </c>
      <c r="C32" s="774">
        <v>3.6873361708606021E-2</v>
      </c>
      <c r="D32" s="780">
        <v>3.209345918791294E-2</v>
      </c>
      <c r="E32" s="780">
        <v>2.9282703903495695E-2</v>
      </c>
      <c r="F32" s="976" t="s">
        <v>949</v>
      </c>
      <c r="G32" s="977" t="s">
        <v>950</v>
      </c>
    </row>
    <row r="33" spans="2:8" s="332" customFormat="1">
      <c r="B33" s="1389" t="s">
        <v>78</v>
      </c>
      <c r="C33" s="982">
        <v>0.03</v>
      </c>
      <c r="D33" s="1291">
        <v>2.7E-2</v>
      </c>
      <c r="E33" s="1291">
        <v>2.4E-2</v>
      </c>
      <c r="F33" s="1221" t="s">
        <v>978</v>
      </c>
      <c r="G33" s="1222" t="s">
        <v>979</v>
      </c>
      <c r="H33" s="333"/>
    </row>
    <row r="34" spans="2:8" s="332" customFormat="1" ht="15">
      <c r="B34" s="1389" t="s">
        <v>725</v>
      </c>
      <c r="C34" s="982">
        <v>5.1047083653814267E-2</v>
      </c>
      <c r="D34" s="1291">
        <v>4.5477228335850273E-2</v>
      </c>
      <c r="E34" s="1291">
        <v>4.2689418924697929E-2</v>
      </c>
      <c r="F34" s="1221" t="s">
        <v>949</v>
      </c>
      <c r="G34" s="1222" t="s">
        <v>952</v>
      </c>
      <c r="H34" s="333"/>
    </row>
    <row r="35" spans="2:8" s="332" customFormat="1" ht="15">
      <c r="B35" s="1389" t="s">
        <v>726</v>
      </c>
      <c r="C35" s="982">
        <v>1.6224032126925483E-2</v>
      </c>
      <c r="D35" s="1291">
        <v>1.754202679425531E-2</v>
      </c>
      <c r="E35" s="1291">
        <v>1.2736397734023255E-2</v>
      </c>
      <c r="F35" s="1221" t="s">
        <v>935</v>
      </c>
      <c r="G35" s="1222" t="s">
        <v>936</v>
      </c>
      <c r="H35" s="333"/>
    </row>
    <row r="36" spans="2:8" s="332" customFormat="1">
      <c r="B36" s="1389" t="s">
        <v>79</v>
      </c>
      <c r="C36" s="982">
        <v>1.4871695290119171</v>
      </c>
      <c r="D36" s="1291">
        <v>1.5934128258311562</v>
      </c>
      <c r="E36" s="1291">
        <v>1.6592683548150664</v>
      </c>
      <c r="F36" s="1221" t="s">
        <v>980</v>
      </c>
      <c r="G36" s="1222" t="s">
        <v>981</v>
      </c>
      <c r="H36" s="333"/>
    </row>
    <row r="37" spans="2:8" s="332" customFormat="1" ht="15" thickBot="1">
      <c r="B37" s="1398" t="s">
        <v>80</v>
      </c>
      <c r="C37" s="982">
        <v>1.0742423668541197</v>
      </c>
      <c r="D37" s="1291">
        <v>1.1244777082203228</v>
      </c>
      <c r="E37" s="1291">
        <v>1.1381711242356487</v>
      </c>
      <c r="F37" s="1221" t="s">
        <v>955</v>
      </c>
      <c r="G37" s="1222" t="s">
        <v>956</v>
      </c>
      <c r="H37" s="333"/>
    </row>
    <row r="38" spans="2:8" s="332" customFormat="1">
      <c r="B38" s="1399" t="s">
        <v>81</v>
      </c>
      <c r="C38" s="1292"/>
      <c r="D38" s="1293"/>
      <c r="E38" s="1293"/>
      <c r="F38" s="1223"/>
      <c r="G38" s="1224"/>
      <c r="H38" s="333"/>
    </row>
    <row r="39" spans="2:8" s="332" customFormat="1" ht="15">
      <c r="B39" s="1400" t="s">
        <v>727</v>
      </c>
      <c r="C39" s="1257">
        <v>5340199</v>
      </c>
      <c r="D39" s="1294">
        <v>5857472</v>
      </c>
      <c r="E39" s="1259">
        <v>6029112</v>
      </c>
      <c r="F39" s="1295">
        <v>2.9302743572653868E-2</v>
      </c>
      <c r="G39" s="1296">
        <v>0.12900511759955013</v>
      </c>
      <c r="H39" s="333"/>
    </row>
    <row r="40" spans="2:8" s="332" customFormat="1" ht="15">
      <c r="B40" s="1400" t="s">
        <v>728</v>
      </c>
      <c r="C40" s="1257">
        <v>2442089</v>
      </c>
      <c r="D40" s="1294">
        <v>2871709</v>
      </c>
      <c r="E40" s="1259">
        <v>2762628</v>
      </c>
      <c r="F40" s="1295">
        <v>-3.7984698310309296E-2</v>
      </c>
      <c r="G40" s="1296">
        <v>0.13125606806303947</v>
      </c>
      <c r="H40" s="333"/>
    </row>
    <row r="41" spans="2:8" s="334" customFormat="1" ht="15">
      <c r="B41" s="1400" t="s">
        <v>729</v>
      </c>
      <c r="C41" s="982">
        <v>0.45730299563742849</v>
      </c>
      <c r="D41" s="1291">
        <v>0.49026423002961006</v>
      </c>
      <c r="E41" s="1291">
        <v>0.45821474207146923</v>
      </c>
      <c r="F41" s="1221" t="s">
        <v>982</v>
      </c>
      <c r="G41" s="1222" t="s">
        <v>934</v>
      </c>
      <c r="H41" s="1297"/>
    </row>
    <row r="42" spans="2:8" s="332" customFormat="1" ht="15" thickBot="1">
      <c r="B42" s="1400" t="s">
        <v>82</v>
      </c>
      <c r="C42" s="1298">
        <v>3.829515058244868E-2</v>
      </c>
      <c r="D42" s="1299">
        <v>4.3965118594222918E-2</v>
      </c>
      <c r="E42" s="1299">
        <v>4.0487247492645678E-2</v>
      </c>
      <c r="F42" s="1221" t="s">
        <v>936</v>
      </c>
      <c r="G42" s="1222" t="s">
        <v>983</v>
      </c>
      <c r="H42" s="333"/>
    </row>
    <row r="43" spans="2:8" s="332" customFormat="1">
      <c r="B43" s="1397" t="s">
        <v>83</v>
      </c>
      <c r="C43" s="1292"/>
      <c r="D43" s="1293"/>
      <c r="E43" s="1293"/>
      <c r="F43" s="1223"/>
      <c r="G43" s="1224"/>
      <c r="H43" s="333"/>
    </row>
    <row r="44" spans="2:8" s="334" customFormat="1" ht="15">
      <c r="B44" s="1389" t="s">
        <v>730</v>
      </c>
      <c r="C44" s="993">
        <v>0.16865446512220833</v>
      </c>
      <c r="D44" s="994">
        <v>0.19441348723740554</v>
      </c>
      <c r="E44" s="994">
        <v>0.16699922588849433</v>
      </c>
      <c r="F44" s="1221" t="s">
        <v>910</v>
      </c>
      <c r="G44" s="1222" t="s">
        <v>911</v>
      </c>
      <c r="H44" s="1297"/>
    </row>
    <row r="45" spans="2:8" s="332" customFormat="1" ht="15">
      <c r="B45" s="1389" t="s">
        <v>731</v>
      </c>
      <c r="C45" s="993">
        <v>0.11336064992633417</v>
      </c>
      <c r="D45" s="994">
        <v>0.13664085842892726</v>
      </c>
      <c r="E45" s="994">
        <v>0.10959763642521433</v>
      </c>
      <c r="F45" s="1221" t="s">
        <v>908</v>
      </c>
      <c r="G45" s="1222" t="s">
        <v>909</v>
      </c>
      <c r="H45" s="333"/>
    </row>
    <row r="46" spans="2:8" s="332" customFormat="1" ht="15.6" thickBot="1">
      <c r="B46" s="1398" t="s">
        <v>732</v>
      </c>
      <c r="C46" s="993">
        <v>0.11618264142103725</v>
      </c>
      <c r="D46" s="994">
        <v>0.13989403241204909</v>
      </c>
      <c r="E46" s="994">
        <v>0.11292824112232898</v>
      </c>
      <c r="F46" s="1221" t="s">
        <v>908</v>
      </c>
      <c r="G46" s="1222" t="s">
        <v>912</v>
      </c>
      <c r="H46" s="333"/>
    </row>
    <row r="47" spans="2:8" s="332" customFormat="1">
      <c r="B47" s="1401" t="s">
        <v>84</v>
      </c>
      <c r="C47" s="1300"/>
      <c r="D47" s="1301"/>
      <c r="E47" s="1301"/>
      <c r="F47" s="1223"/>
      <c r="G47" s="1224"/>
      <c r="H47" s="333"/>
    </row>
    <row r="48" spans="2:8" s="332" customFormat="1" ht="15">
      <c r="B48" s="1389" t="s">
        <v>730</v>
      </c>
      <c r="C48" s="993">
        <v>0.18528881601495673</v>
      </c>
      <c r="D48" s="994">
        <v>0.21251928588479013</v>
      </c>
      <c r="E48" s="994">
        <v>0.20311660523718436</v>
      </c>
      <c r="F48" s="1221" t="s">
        <v>904</v>
      </c>
      <c r="G48" s="1222" t="s">
        <v>905</v>
      </c>
      <c r="H48" s="333"/>
    </row>
    <row r="49" spans="2:8" s="332" customFormat="1" ht="15">
      <c r="B49" s="1389" t="s">
        <v>733</v>
      </c>
      <c r="C49" s="993">
        <v>0.154764240275618</v>
      </c>
      <c r="D49" s="994">
        <v>0.17407588153730849</v>
      </c>
      <c r="E49" s="994">
        <v>0.15868995662611171</v>
      </c>
      <c r="F49" s="1221" t="s">
        <v>902</v>
      </c>
      <c r="G49" s="1222" t="s">
        <v>903</v>
      </c>
      <c r="H49" s="333"/>
    </row>
    <row r="50" spans="2:8" s="332" customFormat="1" ht="15.6" thickBot="1">
      <c r="B50" s="1389" t="s">
        <v>732</v>
      </c>
      <c r="C50" s="993">
        <v>0.15887136936608823</v>
      </c>
      <c r="D50" s="994">
        <v>0.17302558959482628</v>
      </c>
      <c r="E50" s="994">
        <v>0.15696194369425367</v>
      </c>
      <c r="F50" s="1221" t="s">
        <v>984</v>
      </c>
      <c r="G50" s="1222" t="s">
        <v>907</v>
      </c>
      <c r="H50" s="333"/>
    </row>
    <row r="51" spans="2:8" s="332" customFormat="1" ht="15.6" thickBot="1">
      <c r="B51" s="1402" t="s">
        <v>738</v>
      </c>
      <c r="C51" s="1302">
        <v>48853</v>
      </c>
      <c r="D51" s="1303">
        <v>51005</v>
      </c>
      <c r="E51" s="1304">
        <v>51509</v>
      </c>
      <c r="F51" s="1305">
        <v>9.8813841780217623E-3</v>
      </c>
      <c r="G51" s="1306">
        <v>5.4367183182199658E-2</v>
      </c>
      <c r="H51" s="333"/>
    </row>
    <row r="52" spans="2:8" s="334" customFormat="1" ht="14.25" customHeight="1">
      <c r="B52" s="1403" t="s">
        <v>86</v>
      </c>
      <c r="C52" s="1307"/>
      <c r="D52" s="1308"/>
      <c r="E52" s="1309"/>
      <c r="F52" s="1310"/>
      <c r="G52" s="608"/>
      <c r="H52" s="1297"/>
    </row>
    <row r="53" spans="2:8" s="334" customFormat="1">
      <c r="B53" s="1396" t="s">
        <v>87</v>
      </c>
      <c r="C53" s="279">
        <v>94382</v>
      </c>
      <c r="D53" s="283">
        <v>94382</v>
      </c>
      <c r="E53" s="769">
        <v>94382</v>
      </c>
      <c r="F53" s="963">
        <v>0</v>
      </c>
      <c r="G53" s="964">
        <v>0</v>
      </c>
    </row>
    <row r="54" spans="2:8" s="332" customFormat="1" ht="15">
      <c r="B54" s="1396" t="s">
        <v>734</v>
      </c>
      <c r="C54" s="279">
        <v>15016</v>
      </c>
      <c r="D54" s="283">
        <v>15016</v>
      </c>
      <c r="E54" s="769">
        <v>14933.948</v>
      </c>
      <c r="F54" s="963">
        <v>-5.4643047416089293E-3</v>
      </c>
      <c r="G54" s="964">
        <v>-5.4643047416089293E-3</v>
      </c>
    </row>
    <row r="55" spans="2:8" s="332" customFormat="1" ht="15" thickBot="1">
      <c r="B55" s="1398" t="s">
        <v>88</v>
      </c>
      <c r="C55" s="680">
        <v>79366</v>
      </c>
      <c r="D55" s="772">
        <v>79366</v>
      </c>
      <c r="E55" s="773">
        <v>79448.051999999996</v>
      </c>
      <c r="F55" s="967">
        <v>1.0338432074187441E-3</v>
      </c>
      <c r="G55" s="968">
        <v>1.0338432074187441E-3</v>
      </c>
    </row>
    <row r="56" spans="2:8" s="332" customFormat="1">
      <c r="B56" s="43"/>
      <c r="C56" s="100"/>
      <c r="D56" s="100"/>
      <c r="E56" s="100"/>
      <c r="F56" s="100"/>
      <c r="G56" s="100"/>
    </row>
    <row r="57" spans="2:8" s="332" customFormat="1">
      <c r="B57" s="1929" t="s">
        <v>89</v>
      </c>
      <c r="C57" s="1929"/>
      <c r="D57" s="1929"/>
      <c r="E57" s="1929"/>
      <c r="F57" s="1929"/>
      <c r="G57" s="1929"/>
    </row>
    <row r="58" spans="2:8">
      <c r="B58" s="1929" t="s">
        <v>90</v>
      </c>
      <c r="C58" s="1929"/>
      <c r="D58" s="1929"/>
      <c r="E58" s="1929"/>
      <c r="F58" s="1929"/>
      <c r="G58" s="1929"/>
    </row>
    <row r="59" spans="2:8">
      <c r="B59" s="1929" t="s">
        <v>91</v>
      </c>
      <c r="C59" s="1929"/>
      <c r="D59" s="1929"/>
      <c r="E59" s="1929"/>
      <c r="F59" s="1929"/>
      <c r="G59" s="1929"/>
    </row>
    <row r="60" spans="2:8">
      <c r="B60" s="1929" t="s">
        <v>92</v>
      </c>
      <c r="C60" s="1929"/>
      <c r="D60" s="1929"/>
      <c r="E60" s="1929"/>
      <c r="F60" s="1929"/>
      <c r="G60" s="1929"/>
    </row>
    <row r="61" spans="2:8">
      <c r="B61" s="1929" t="s">
        <v>93</v>
      </c>
      <c r="C61" s="1929"/>
      <c r="D61" s="1929"/>
      <c r="E61" s="1929"/>
      <c r="F61" s="1929"/>
      <c r="G61" s="1929"/>
    </row>
    <row r="62" spans="2:8" ht="29.55" customHeight="1">
      <c r="B62" s="1929" t="s">
        <v>659</v>
      </c>
      <c r="C62" s="1929"/>
      <c r="D62" s="1929"/>
      <c r="E62" s="1929"/>
      <c r="F62" s="1929"/>
      <c r="G62" s="1929"/>
    </row>
    <row r="63" spans="2:8">
      <c r="B63" s="1929" t="s">
        <v>94</v>
      </c>
      <c r="C63" s="1929"/>
      <c r="D63" s="1929"/>
      <c r="E63" s="1929"/>
      <c r="F63" s="1929"/>
      <c r="G63" s="1929"/>
    </row>
    <row r="64" spans="2:8">
      <c r="B64" s="1929" t="s">
        <v>95</v>
      </c>
      <c r="C64" s="1929"/>
      <c r="D64" s="1929"/>
      <c r="E64" s="1929"/>
      <c r="F64" s="1929"/>
      <c r="G64" s="1929"/>
    </row>
    <row r="65" spans="2:7">
      <c r="B65" s="1929" t="s">
        <v>96</v>
      </c>
      <c r="C65" s="1929"/>
      <c r="D65" s="1929"/>
      <c r="E65" s="1929"/>
      <c r="F65" s="1929"/>
      <c r="G65" s="1929"/>
    </row>
    <row r="66" spans="2:7" ht="39.6" customHeight="1">
      <c r="B66" s="1929" t="s">
        <v>97</v>
      </c>
      <c r="C66" s="1930"/>
      <c r="D66" s="1930"/>
      <c r="E66" s="1930"/>
      <c r="F66" s="1930"/>
      <c r="G66" s="1930"/>
    </row>
    <row r="67" spans="2:7" ht="22.5" customHeight="1">
      <c r="B67" s="1929" t="s">
        <v>98</v>
      </c>
      <c r="C67" s="1929"/>
      <c r="D67" s="1929"/>
      <c r="E67" s="1929"/>
      <c r="F67" s="1929"/>
      <c r="G67" s="1929"/>
    </row>
    <row r="68" spans="2:7">
      <c r="B68" s="1929" t="s">
        <v>99</v>
      </c>
      <c r="C68" s="1929"/>
      <c r="D68" s="1929"/>
      <c r="E68" s="1929"/>
      <c r="F68" s="1929"/>
      <c r="G68" s="1929"/>
    </row>
    <row r="69" spans="2:7">
      <c r="B69" s="1929" t="s">
        <v>100</v>
      </c>
      <c r="C69" s="1929"/>
      <c r="D69" s="1929"/>
      <c r="E69" s="1929"/>
      <c r="F69" s="1929"/>
      <c r="G69" s="1929"/>
    </row>
    <row r="70" spans="2:7">
      <c r="B70" s="1929" t="s">
        <v>692</v>
      </c>
      <c r="C70" s="1929"/>
      <c r="D70" s="1929"/>
      <c r="E70" s="1929"/>
      <c r="F70" s="1929"/>
      <c r="G70" s="1929"/>
    </row>
    <row r="71" spans="2:7">
      <c r="B71" s="1931"/>
      <c r="C71" s="1932"/>
      <c r="D71" s="1932"/>
      <c r="E71" s="1932"/>
      <c r="F71" s="1932"/>
      <c r="G71" s="1932"/>
    </row>
    <row r="72" spans="2:7">
      <c r="B72" s="1928"/>
      <c r="C72" s="1928"/>
      <c r="D72" s="1928"/>
      <c r="E72" s="1928"/>
      <c r="F72" s="1928"/>
      <c r="G72" s="1928"/>
    </row>
    <row r="73" spans="2:7">
      <c r="B73" s="1928"/>
      <c r="C73" s="1928"/>
      <c r="D73" s="1928"/>
      <c r="E73" s="1928"/>
      <c r="F73" s="1928"/>
      <c r="G73" s="1928"/>
    </row>
    <row r="74" spans="2:7">
      <c r="B74" s="34"/>
      <c r="C74" s="37"/>
      <c r="D74" s="37"/>
      <c r="E74" s="37"/>
      <c r="F74" s="37"/>
      <c r="G74" s="37"/>
    </row>
  </sheetData>
  <mergeCells count="19">
    <mergeCell ref="C5:E5"/>
    <mergeCell ref="F5:G5"/>
    <mergeCell ref="B57:G57"/>
    <mergeCell ref="B73:G73"/>
    <mergeCell ref="B72:G72"/>
    <mergeCell ref="B58:G58"/>
    <mergeCell ref="B59:G59"/>
    <mergeCell ref="B60:G60"/>
    <mergeCell ref="B61:G61"/>
    <mergeCell ref="B62:G62"/>
    <mergeCell ref="B63:G63"/>
    <mergeCell ref="B64:G64"/>
    <mergeCell ref="B65:G65"/>
    <mergeCell ref="B66:G66"/>
    <mergeCell ref="B67:G67"/>
    <mergeCell ref="B71:G71"/>
    <mergeCell ref="B70:G70"/>
    <mergeCell ref="B68:G68"/>
    <mergeCell ref="B69:G69"/>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A1:H42"/>
  <sheetViews>
    <sheetView showGridLines="0" zoomScale="58" zoomScaleNormal="102" workbookViewId="0">
      <selection activeCell="S29" sqref="S29"/>
    </sheetView>
  </sheetViews>
  <sheetFormatPr baseColWidth="10" defaultColWidth="11.44140625" defaultRowHeight="14.4"/>
  <cols>
    <col min="2" max="2" width="44.33203125" customWidth="1"/>
    <col min="3" max="5" width="11.44140625" bestFit="1" customWidth="1"/>
    <col min="7" max="7" width="8.44140625" bestFit="1" customWidth="1"/>
    <col min="10" max="10" width="17.33203125" bestFit="1" customWidth="1"/>
  </cols>
  <sheetData>
    <row r="1" spans="2:8">
      <c r="B1" s="1197" t="s">
        <v>37</v>
      </c>
    </row>
    <row r="4" spans="2:8" ht="15" thickBot="1">
      <c r="B4" s="46"/>
      <c r="C4" s="46"/>
      <c r="D4" s="46"/>
      <c r="E4" s="46"/>
      <c r="F4" s="46"/>
      <c r="G4" s="46"/>
      <c r="H4" s="46"/>
    </row>
    <row r="5" spans="2:8">
      <c r="B5" s="581" t="s">
        <v>101</v>
      </c>
      <c r="C5" s="1917" t="s">
        <v>41</v>
      </c>
      <c r="D5" s="1918"/>
      <c r="E5" s="1919"/>
      <c r="F5" s="1917" t="s">
        <v>42</v>
      </c>
      <c r="G5" s="1919"/>
      <c r="H5" s="46"/>
    </row>
    <row r="6" spans="2:8" ht="15" thickBot="1">
      <c r="B6" s="113" t="s">
        <v>141</v>
      </c>
      <c r="C6" s="974" t="s">
        <v>834</v>
      </c>
      <c r="D6" s="1051" t="s">
        <v>806</v>
      </c>
      <c r="E6" s="1052" t="s">
        <v>835</v>
      </c>
      <c r="F6" s="336" t="s">
        <v>44</v>
      </c>
      <c r="G6" s="582" t="s">
        <v>45</v>
      </c>
      <c r="H6" s="46"/>
    </row>
    <row r="7" spans="2:8">
      <c r="B7" s="583" t="s">
        <v>102</v>
      </c>
      <c r="C7" s="505"/>
      <c r="D7" s="506"/>
      <c r="E7" s="507"/>
      <c r="F7" s="584"/>
      <c r="G7" s="585"/>
      <c r="H7" s="46"/>
    </row>
    <row r="8" spans="2:8">
      <c r="B8" s="414" t="s">
        <v>103</v>
      </c>
      <c r="C8" s="1198">
        <v>1453721.1439139999</v>
      </c>
      <c r="D8" s="1199">
        <v>1391505.5871599996</v>
      </c>
      <c r="E8" s="1200">
        <v>1767814.1659619999</v>
      </c>
      <c r="F8" s="339">
        <v>0.27043267542319338</v>
      </c>
      <c r="G8" s="331">
        <v>0.21606139758161302</v>
      </c>
      <c r="H8" s="46"/>
    </row>
    <row r="9" spans="2:8">
      <c r="B9" s="414" t="s">
        <v>104</v>
      </c>
      <c r="C9" s="1198">
        <v>24227</v>
      </c>
      <c r="D9" s="1199">
        <v>24734</v>
      </c>
      <c r="E9" s="1200">
        <v>44568</v>
      </c>
      <c r="F9" s="339">
        <v>0.80189213228753942</v>
      </c>
      <c r="G9" s="331">
        <v>0.8396004457836298</v>
      </c>
      <c r="H9" s="46"/>
    </row>
    <row r="10" spans="2:8" s="116" customFormat="1">
      <c r="B10" s="415" t="s">
        <v>105</v>
      </c>
      <c r="C10" s="1198"/>
      <c r="D10" s="1199"/>
      <c r="E10" s="1200"/>
      <c r="F10" s="339"/>
      <c r="G10" s="331"/>
      <c r="H10" s="150"/>
    </row>
    <row r="11" spans="2:8" ht="15">
      <c r="B11" s="414" t="s">
        <v>106</v>
      </c>
      <c r="C11" s="1198">
        <v>92285.895357615911</v>
      </c>
      <c r="D11" s="1199">
        <v>133473.55533697415</v>
      </c>
      <c r="E11" s="1200">
        <v>145003.49896036659</v>
      </c>
      <c r="F11" s="339">
        <v>8.6383730427224803E-2</v>
      </c>
      <c r="G11" s="331">
        <v>0.57124226186965366</v>
      </c>
      <c r="H11" s="46"/>
    </row>
    <row r="12" spans="2:8">
      <c r="B12" s="414" t="s">
        <v>107</v>
      </c>
      <c r="C12" s="1198">
        <v>4871</v>
      </c>
      <c r="D12" s="1199">
        <v>15835</v>
      </c>
      <c r="E12" s="1200">
        <v>23495</v>
      </c>
      <c r="F12" s="339">
        <v>0.48373855383643827</v>
      </c>
      <c r="G12" s="331">
        <v>3.8234448778484911</v>
      </c>
      <c r="H12" s="46"/>
    </row>
    <row r="13" spans="2:8" s="116" customFormat="1">
      <c r="B13" s="415" t="s">
        <v>108</v>
      </c>
      <c r="C13" s="1198"/>
      <c r="D13" s="1199"/>
      <c r="E13" s="1200"/>
      <c r="F13" s="339"/>
      <c r="G13" s="331"/>
      <c r="H13" s="150"/>
    </row>
    <row r="14" spans="2:8" ht="15">
      <c r="B14" s="414" t="s">
        <v>109</v>
      </c>
      <c r="C14" s="1198">
        <v>179835</v>
      </c>
      <c r="D14" s="1199">
        <v>208743</v>
      </c>
      <c r="E14" s="1200">
        <v>208308</v>
      </c>
      <c r="F14" s="339">
        <v>-2.0839022146850184E-3</v>
      </c>
      <c r="G14" s="331">
        <v>0.15832846776211526</v>
      </c>
      <c r="H14" s="46"/>
    </row>
    <row r="15" spans="2:8">
      <c r="B15" s="414" t="s">
        <v>110</v>
      </c>
      <c r="C15" s="1198">
        <v>24472</v>
      </c>
      <c r="D15" s="1199">
        <v>34324</v>
      </c>
      <c r="E15" s="1200">
        <v>37285</v>
      </c>
      <c r="F15" s="339">
        <v>8.6266169444120688E-2</v>
      </c>
      <c r="G15" s="331">
        <v>0.52357796665576983</v>
      </c>
      <c r="H15" s="46"/>
    </row>
    <row r="16" spans="2:8">
      <c r="B16" s="415" t="s">
        <v>111</v>
      </c>
      <c r="C16" s="1198"/>
      <c r="D16" s="1199"/>
      <c r="E16" s="1200"/>
      <c r="F16" s="339"/>
      <c r="G16" s="331"/>
      <c r="H16" s="46"/>
    </row>
    <row r="17" spans="1:8">
      <c r="B17" s="414" t="s">
        <v>112</v>
      </c>
      <c r="C17" s="1198">
        <v>32285</v>
      </c>
      <c r="D17" s="1199">
        <v>15079</v>
      </c>
      <c r="E17" s="1200">
        <v>20876</v>
      </c>
      <c r="F17" s="339">
        <v>0.38444193912063129</v>
      </c>
      <c r="G17" s="331">
        <v>-0.35338392442310673</v>
      </c>
      <c r="H17" s="46"/>
    </row>
    <row r="18" spans="1:8">
      <c r="B18" s="414" t="s">
        <v>113</v>
      </c>
      <c r="C18" s="1198">
        <v>29758</v>
      </c>
      <c r="D18" s="1199">
        <v>35962</v>
      </c>
      <c r="E18" s="1200">
        <v>21900</v>
      </c>
      <c r="F18" s="339">
        <v>-0.3910238585173238</v>
      </c>
      <c r="G18" s="331">
        <v>-0.26406344512400026</v>
      </c>
      <c r="H18" s="46"/>
    </row>
    <row r="19" spans="1:8" ht="15.6" thickBot="1">
      <c r="B19" s="415" t="s">
        <v>114</v>
      </c>
      <c r="C19" s="1198">
        <v>-63758.039271615795</v>
      </c>
      <c r="D19" s="1199">
        <v>-272646.14249697386</v>
      </c>
      <c r="E19" s="1200">
        <v>-206065.6649223665</v>
      </c>
      <c r="F19" s="339">
        <v>-0.24420106209772008</v>
      </c>
      <c r="G19" s="331">
        <v>2.2319950123388459</v>
      </c>
      <c r="H19" s="46"/>
    </row>
    <row r="20" spans="1:8" ht="15" thickBot="1">
      <c r="B20" s="416" t="s">
        <v>115</v>
      </c>
      <c r="C20" s="1201">
        <v>1777697</v>
      </c>
      <c r="D20" s="1202">
        <v>1587010</v>
      </c>
      <c r="E20" s="1203">
        <v>2063184</v>
      </c>
      <c r="F20" s="337">
        <v>0.30004473821841082</v>
      </c>
      <c r="G20" s="338">
        <v>0.16059373447781033</v>
      </c>
      <c r="H20" s="46"/>
    </row>
    <row r="21" spans="1:8" ht="15.6">
      <c r="B21" s="78"/>
      <c r="C21" s="78"/>
      <c r="D21" s="78"/>
      <c r="E21" s="78"/>
      <c r="F21" s="78"/>
      <c r="G21" s="78"/>
    </row>
    <row r="22" spans="1:8" ht="13.2" customHeight="1">
      <c r="A22" s="1155"/>
      <c r="B22" s="1495" t="s">
        <v>116</v>
      </c>
      <c r="C22" s="1495"/>
      <c r="D22" s="1495"/>
      <c r="E22" s="1495"/>
      <c r="F22" s="1495"/>
      <c r="G22" s="1495"/>
    </row>
    <row r="23" spans="1:8" ht="11.4" customHeight="1">
      <c r="A23" s="1155"/>
      <c r="B23" s="1495" t="s">
        <v>117</v>
      </c>
      <c r="C23" s="1495"/>
      <c r="D23" s="1495"/>
      <c r="E23" s="1495"/>
      <c r="F23" s="1495"/>
      <c r="G23" s="1495"/>
    </row>
    <row r="24" spans="1:8">
      <c r="A24" s="1155"/>
      <c r="B24" s="1495" t="s">
        <v>665</v>
      </c>
      <c r="C24" s="1495"/>
      <c r="D24" s="1495"/>
      <c r="E24" s="1495"/>
      <c r="F24" s="1495"/>
      <c r="G24" s="1495"/>
    </row>
    <row r="25" spans="1:8" ht="22.2" customHeight="1">
      <c r="A25" s="1155"/>
      <c r="B25" s="1934" t="s">
        <v>666</v>
      </c>
      <c r="C25" s="1934"/>
      <c r="D25" s="1934"/>
      <c r="E25" s="1934"/>
      <c r="F25" s="1934"/>
      <c r="G25" s="1934"/>
    </row>
    <row r="26" spans="1:8" ht="14.4" customHeight="1">
      <c r="A26" s="1155"/>
      <c r="B26" s="1933" t="s">
        <v>667</v>
      </c>
      <c r="C26" s="1933"/>
      <c r="D26" s="1933"/>
      <c r="E26" s="1933"/>
      <c r="F26" s="1496"/>
      <c r="G26" s="1496"/>
    </row>
    <row r="27" spans="1:8">
      <c r="A27" s="1155"/>
      <c r="B27" s="1496"/>
      <c r="C27" s="1496"/>
      <c r="D27" s="1496"/>
      <c r="E27" s="1496"/>
      <c r="F27" s="1496"/>
      <c r="G27" s="1496"/>
    </row>
    <row r="28" spans="1:8">
      <c r="A28" s="1155"/>
      <c r="B28" s="1155"/>
      <c r="C28" s="1155"/>
      <c r="D28" s="1155"/>
      <c r="E28" s="1155"/>
      <c r="F28" s="1155"/>
      <c r="G28" s="1155"/>
    </row>
    <row r="29" spans="1:8">
      <c r="A29" s="1155"/>
      <c r="B29" s="1155"/>
      <c r="C29" s="1423"/>
      <c r="D29" s="1423"/>
      <c r="E29" s="1423"/>
      <c r="F29" s="1424"/>
      <c r="G29" s="1424"/>
    </row>
    <row r="30" spans="1:8">
      <c r="C30" s="1204"/>
      <c r="D30" s="1204"/>
      <c r="E30" s="1204"/>
      <c r="F30" s="1205"/>
      <c r="G30" s="1205"/>
    </row>
    <row r="31" spans="1:8" ht="15.75" customHeight="1">
      <c r="C31" s="1204"/>
      <c r="D31" s="1204"/>
      <c r="E31" s="1204"/>
      <c r="F31" s="1206"/>
      <c r="G31" s="1205"/>
    </row>
    <row r="32" spans="1:8">
      <c r="C32" s="1207"/>
      <c r="D32" s="1207"/>
      <c r="E32" s="1207"/>
      <c r="F32" s="1206"/>
      <c r="G32" s="1206"/>
    </row>
    <row r="33" spans="3:7">
      <c r="C33" s="1204"/>
      <c r="D33" s="1204"/>
      <c r="E33" s="1204"/>
      <c r="F33" s="1205"/>
      <c r="G33" s="1205"/>
    </row>
    <row r="34" spans="3:7">
      <c r="C34" s="1204"/>
      <c r="D34" s="1204"/>
      <c r="E34" s="1204"/>
      <c r="F34" s="1206"/>
      <c r="G34" s="1206"/>
    </row>
    <row r="35" spans="3:7">
      <c r="C35" s="1207"/>
      <c r="D35" s="1207"/>
      <c r="E35" s="1207"/>
      <c r="F35" s="1206"/>
      <c r="G35" s="1206"/>
    </row>
    <row r="36" spans="3:7">
      <c r="C36" s="1204"/>
      <c r="D36" s="1204"/>
      <c r="E36" s="1204"/>
      <c r="F36" s="1206"/>
      <c r="G36" s="1206"/>
    </row>
    <row r="37" spans="3:7">
      <c r="C37" s="1204"/>
      <c r="D37" s="1204"/>
      <c r="E37" s="1204"/>
      <c r="F37" s="1205"/>
      <c r="G37" s="1206"/>
    </row>
    <row r="38" spans="3:7">
      <c r="C38" s="1207"/>
      <c r="D38" s="1207"/>
      <c r="E38" s="1207"/>
      <c r="F38" s="1206"/>
      <c r="G38" s="1206"/>
    </row>
    <row r="39" spans="3:7">
      <c r="C39" s="1207"/>
      <c r="D39" s="1204"/>
      <c r="E39" s="1204"/>
      <c r="F39" s="1205"/>
      <c r="G39" s="1205"/>
    </row>
    <row r="40" spans="3:7">
      <c r="C40" s="1207"/>
      <c r="D40" s="1204"/>
      <c r="E40" s="1204"/>
      <c r="F40" s="1205"/>
      <c r="G40" s="1206"/>
    </row>
    <row r="41" spans="3:7">
      <c r="C41" s="1204"/>
      <c r="D41" s="1204"/>
      <c r="E41" s="1204"/>
      <c r="F41" s="1205"/>
      <c r="G41" s="1205"/>
    </row>
    <row r="42" spans="3:7">
      <c r="C42" s="1208"/>
      <c r="D42" s="1208"/>
      <c r="E42" s="1208"/>
      <c r="F42" s="1209"/>
      <c r="G42" s="1209"/>
    </row>
  </sheetData>
  <mergeCells count="4">
    <mergeCell ref="B26:E26"/>
    <mergeCell ref="B25:G25"/>
    <mergeCell ref="C5:E5"/>
    <mergeCell ref="F5:G5"/>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G25"/>
  <sheetViews>
    <sheetView showGridLines="0" zoomScale="73" zoomScaleNormal="73" workbookViewId="0">
      <pane xSplit="2" topLeftCell="C1" activePane="topRight" state="frozen"/>
      <selection activeCell="S29" sqref="S29"/>
      <selection pane="topRight" activeCell="S29" sqref="S29"/>
    </sheetView>
  </sheetViews>
  <sheetFormatPr baseColWidth="10" defaultColWidth="11.44140625" defaultRowHeight="14.4"/>
  <cols>
    <col min="2" max="2" width="43.44140625" bestFit="1" customWidth="1"/>
    <col min="5" max="6" width="11.44140625" customWidth="1"/>
    <col min="7" max="7" width="12.44140625" customWidth="1"/>
  </cols>
  <sheetData>
    <row r="1" spans="1:7">
      <c r="A1" s="107" t="s">
        <v>37</v>
      </c>
    </row>
    <row r="3" spans="1:7" ht="15" thickBot="1"/>
    <row r="4" spans="1:7">
      <c r="B4" s="1938" t="s">
        <v>33</v>
      </c>
      <c r="C4" s="1917" t="s">
        <v>41</v>
      </c>
      <c r="D4" s="1918"/>
      <c r="E4" s="1919"/>
      <c r="F4" s="1917" t="s">
        <v>554</v>
      </c>
      <c r="G4" s="1919"/>
    </row>
    <row r="5" spans="1:7" ht="15" thickBot="1">
      <c r="B5" s="1939"/>
      <c r="C5" s="1427" t="s">
        <v>834</v>
      </c>
      <c r="D5" s="1051" t="s">
        <v>806</v>
      </c>
      <c r="E5" s="1052" t="s">
        <v>835</v>
      </c>
      <c r="F5" s="1059" t="s">
        <v>44</v>
      </c>
      <c r="G5" s="582" t="s">
        <v>45</v>
      </c>
    </row>
    <row r="6" spans="1:7">
      <c r="B6" s="119" t="s">
        <v>102</v>
      </c>
      <c r="C6" s="1428"/>
      <c r="D6" s="1429"/>
      <c r="E6" s="1430"/>
      <c r="F6" s="1428"/>
      <c r="G6" s="1430"/>
    </row>
    <row r="7" spans="1:7">
      <c r="B7" s="120" t="s">
        <v>103</v>
      </c>
      <c r="C7" s="1295">
        <v>0.27105741079536477</v>
      </c>
      <c r="D7" s="1431">
        <v>0.22959739318180644</v>
      </c>
      <c r="E7" s="1296">
        <v>0.30528732217645166</v>
      </c>
      <c r="F7" s="1295" t="s">
        <v>957</v>
      </c>
      <c r="G7" s="1296" t="s">
        <v>958</v>
      </c>
    </row>
    <row r="8" spans="1:7">
      <c r="B8" s="120" t="s">
        <v>104</v>
      </c>
      <c r="C8" s="1295">
        <v>0.11297384037962604</v>
      </c>
      <c r="D8" s="1431">
        <v>0.12862119241372094</v>
      </c>
      <c r="E8" s="1296">
        <v>0.20654621458806791</v>
      </c>
      <c r="F8" s="1295" t="s">
        <v>959</v>
      </c>
      <c r="G8" s="1296" t="s">
        <v>960</v>
      </c>
    </row>
    <row r="9" spans="1:7">
      <c r="B9" s="121" t="s">
        <v>105</v>
      </c>
      <c r="C9" s="1295"/>
      <c r="D9" s="1431"/>
      <c r="E9" s="1296"/>
      <c r="F9" s="1295"/>
      <c r="G9" s="1296"/>
    </row>
    <row r="10" spans="1:7" ht="15">
      <c r="B10" s="122" t="s">
        <v>736</v>
      </c>
      <c r="C10" s="1295">
        <v>0.14658560321167258</v>
      </c>
      <c r="D10" s="1431">
        <v>0.19990908502150576</v>
      </c>
      <c r="E10" s="1296">
        <v>0.21717797753195664</v>
      </c>
      <c r="F10" s="1295" t="s">
        <v>961</v>
      </c>
      <c r="G10" s="1296" t="s">
        <v>962</v>
      </c>
    </row>
    <row r="11" spans="1:7">
      <c r="B11" s="122" t="s">
        <v>107</v>
      </c>
      <c r="C11" s="1295">
        <v>4.5206281442095285E-2</v>
      </c>
      <c r="D11" s="1431">
        <v>0.1321518017406553</v>
      </c>
      <c r="E11" s="1296">
        <v>0.18324571038681797</v>
      </c>
      <c r="F11" s="1295" t="s">
        <v>963</v>
      </c>
      <c r="G11" s="1296" t="s">
        <v>964</v>
      </c>
    </row>
    <row r="12" spans="1:7">
      <c r="B12" s="1324" t="s">
        <v>108</v>
      </c>
      <c r="C12" s="1295"/>
      <c r="D12" s="1431"/>
      <c r="E12" s="1296"/>
      <c r="F12" s="1295"/>
      <c r="G12" s="1296"/>
    </row>
    <row r="13" spans="1:7" ht="15">
      <c r="B13" s="122" t="s">
        <v>737</v>
      </c>
      <c r="C13" s="1295">
        <v>0.19321686567645127</v>
      </c>
      <c r="D13" s="1431">
        <v>0.18584478426363479</v>
      </c>
      <c r="E13" s="1296">
        <v>0.18921236102362851</v>
      </c>
      <c r="F13" s="1295" t="s">
        <v>965</v>
      </c>
      <c r="G13" s="1296" t="s">
        <v>966</v>
      </c>
    </row>
    <row r="14" spans="1:7">
      <c r="B14" s="120" t="s">
        <v>118</v>
      </c>
      <c r="C14" s="1295">
        <v>0.22619282818444716</v>
      </c>
      <c r="D14" s="1431">
        <v>0.29479773130110931</v>
      </c>
      <c r="E14" s="1296">
        <v>0.36799113702451258</v>
      </c>
      <c r="F14" s="1295" t="s">
        <v>967</v>
      </c>
      <c r="G14" s="1296" t="s">
        <v>968</v>
      </c>
    </row>
    <row r="15" spans="1:7">
      <c r="B15" s="123" t="s">
        <v>111</v>
      </c>
      <c r="C15" s="1295"/>
      <c r="D15" s="1431"/>
      <c r="E15" s="1296"/>
      <c r="F15" s="1295"/>
      <c r="G15" s="1296"/>
    </row>
    <row r="16" spans="1:7">
      <c r="B16" s="120" t="s">
        <v>119</v>
      </c>
      <c r="C16" s="1295">
        <v>0.17540344898542673</v>
      </c>
      <c r="D16" s="1431">
        <v>7.6848297363515783E-2</v>
      </c>
      <c r="E16" s="1296">
        <v>0.10596550892732511</v>
      </c>
      <c r="F16" s="1295" t="s">
        <v>969</v>
      </c>
      <c r="G16" s="1296" t="s">
        <v>970</v>
      </c>
    </row>
    <row r="17" spans="2:7" ht="15" thickBot="1">
      <c r="B17" s="586" t="s">
        <v>120</v>
      </c>
      <c r="C17" s="1432">
        <v>0.16513014375639448</v>
      </c>
      <c r="D17" s="1433">
        <v>0.21765109069148494</v>
      </c>
      <c r="E17" s="1434">
        <v>0.14142958509952139</v>
      </c>
      <c r="F17" s="1295" t="s">
        <v>971</v>
      </c>
      <c r="G17" s="1296" t="s">
        <v>972</v>
      </c>
    </row>
    <row r="18" spans="2:7" ht="15" thickBot="1">
      <c r="B18" s="124" t="s">
        <v>121</v>
      </c>
      <c r="C18" s="1435">
        <v>0.20261642275440292</v>
      </c>
      <c r="D18" s="1436">
        <v>0.16944496965618197</v>
      </c>
      <c r="E18" s="1437">
        <v>0.21056847729626427</v>
      </c>
      <c r="F18" s="1438" t="s">
        <v>973</v>
      </c>
      <c r="G18" s="1439" t="s">
        <v>974</v>
      </c>
    </row>
    <row r="20" spans="2:7" ht="63" customHeight="1">
      <c r="B20" s="1940" t="s">
        <v>836</v>
      </c>
      <c r="C20" s="1941"/>
      <c r="D20" s="1941"/>
      <c r="E20" s="1941"/>
      <c r="F20" s="1941"/>
      <c r="G20" s="1941"/>
    </row>
    <row r="21" spans="2:7">
      <c r="B21" s="1936"/>
      <c r="C21" s="1937"/>
      <c r="D21" s="1937"/>
      <c r="E21" s="1937"/>
    </row>
    <row r="22" spans="2:7">
      <c r="B22" s="1935"/>
      <c r="C22" s="1935"/>
      <c r="D22" s="1935"/>
      <c r="E22" s="1935"/>
    </row>
    <row r="23" spans="2:7">
      <c r="B23" s="1935"/>
      <c r="C23" s="1935"/>
      <c r="D23" s="1935"/>
      <c r="E23" s="1935"/>
    </row>
    <row r="24" spans="2:7">
      <c r="B24" s="1935"/>
      <c r="C24" s="1935"/>
      <c r="D24" s="1935"/>
      <c r="E24" s="1935"/>
    </row>
    <row r="25" spans="2:7">
      <c r="B25" s="1935"/>
      <c r="C25" s="1935"/>
      <c r="D25" s="1935"/>
      <c r="E25" s="1935"/>
    </row>
  </sheetData>
  <mergeCells count="6">
    <mergeCell ref="F4:G4"/>
    <mergeCell ref="B22:E25"/>
    <mergeCell ref="B21:E21"/>
    <mergeCell ref="B4:B5"/>
    <mergeCell ref="C4:E4"/>
    <mergeCell ref="B20:G20"/>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Z118"/>
  <sheetViews>
    <sheetView showGridLines="0" zoomScale="85" zoomScaleNormal="85" workbookViewId="0">
      <pane xSplit="2" topLeftCell="C1" activePane="topRight" state="frozen"/>
      <selection activeCell="S29" sqref="S29"/>
      <selection pane="topRight" activeCell="S29" sqref="S29"/>
    </sheetView>
  </sheetViews>
  <sheetFormatPr baseColWidth="10" defaultColWidth="11.44140625" defaultRowHeight="14.4"/>
  <cols>
    <col min="1" max="1" width="11.44140625" style="40"/>
    <col min="2" max="2" width="73.33203125" style="40" bestFit="1" customWidth="1"/>
    <col min="3" max="5" width="8.21875" style="40" bestFit="1" customWidth="1"/>
    <col min="6" max="6" width="9.77734375" style="40" customWidth="1"/>
    <col min="7" max="7" width="8.21875" style="40" customWidth="1"/>
    <col min="8" max="8" width="7.77734375" style="40" customWidth="1"/>
    <col min="9" max="9" width="11.33203125" style="40" customWidth="1"/>
    <col min="10" max="12" width="11.44140625" style="40"/>
    <col min="13" max="13" width="10" style="40" customWidth="1"/>
    <col min="14" max="14" width="31.77734375" style="46" customWidth="1"/>
    <col min="15" max="17" width="11.44140625" style="46"/>
    <col min="18" max="19" width="17.44140625" style="46" customWidth="1"/>
    <col min="20" max="20" width="11.44140625" style="46"/>
    <col min="21" max="16384" width="11.44140625" style="40"/>
  </cols>
  <sheetData>
    <row r="1" spans="1:13" ht="14.7" customHeight="1">
      <c r="A1" s="223" t="s">
        <v>37</v>
      </c>
      <c r="B1" s="46"/>
      <c r="C1" s="46"/>
      <c r="D1" s="46"/>
      <c r="E1" s="46"/>
      <c r="F1" s="46"/>
      <c r="G1" s="46"/>
      <c r="H1" s="46"/>
      <c r="I1" s="46"/>
      <c r="J1" s="46"/>
      <c r="K1" s="46"/>
      <c r="L1" s="46"/>
      <c r="M1" s="46"/>
    </row>
    <row r="2" spans="1:13" ht="14.7" customHeight="1">
      <c r="A2" s="223"/>
      <c r="B2" s="46"/>
      <c r="C2" s="46"/>
      <c r="D2" s="46"/>
      <c r="E2" s="46"/>
      <c r="F2" s="46"/>
      <c r="G2" s="46"/>
      <c r="H2" s="46"/>
      <c r="I2" s="46"/>
      <c r="J2" s="46"/>
      <c r="K2" s="46"/>
      <c r="L2" s="46"/>
      <c r="M2" s="46"/>
    </row>
    <row r="3" spans="1:13" ht="14.7" customHeight="1" thickBot="1">
      <c r="A3" s="223"/>
      <c r="B3" s="46"/>
      <c r="C3" s="46"/>
      <c r="D3" s="46"/>
      <c r="E3" s="46"/>
      <c r="F3" s="46"/>
      <c r="G3" s="46"/>
      <c r="H3" s="46"/>
      <c r="I3" s="46"/>
      <c r="J3" s="46"/>
      <c r="K3" s="46"/>
      <c r="L3" s="46"/>
      <c r="M3" s="46"/>
    </row>
    <row r="4" spans="1:13" ht="14.7" customHeight="1">
      <c r="A4" s="223"/>
      <c r="B4" s="1942" t="s">
        <v>693</v>
      </c>
      <c r="C4" s="1945" t="s">
        <v>122</v>
      </c>
      <c r="D4" s="1946"/>
      <c r="E4" s="1947"/>
      <c r="F4" s="1945" t="s">
        <v>42</v>
      </c>
      <c r="G4" s="1946"/>
      <c r="H4" s="1951" t="s">
        <v>797</v>
      </c>
      <c r="I4" s="1952"/>
      <c r="J4" s="1951" t="s">
        <v>798</v>
      </c>
      <c r="K4" s="1952"/>
      <c r="L4" s="46"/>
      <c r="M4" s="46"/>
    </row>
    <row r="5" spans="1:13" ht="14.7" customHeight="1">
      <c r="A5" s="223"/>
      <c r="B5" s="1943"/>
      <c r="C5" s="1948"/>
      <c r="D5" s="1949"/>
      <c r="E5" s="1950"/>
      <c r="F5" s="1948"/>
      <c r="G5" s="1949"/>
      <c r="H5" s="1953"/>
      <c r="I5" s="1954"/>
      <c r="J5" s="1953"/>
      <c r="K5" s="1954"/>
      <c r="L5" s="46"/>
      <c r="M5" s="46"/>
    </row>
    <row r="6" spans="1:13" ht="14.7" customHeight="1" thickBot="1">
      <c r="A6" s="223"/>
      <c r="B6" s="1944"/>
      <c r="C6" s="1797" t="s">
        <v>837</v>
      </c>
      <c r="D6" s="1798" t="s">
        <v>808</v>
      </c>
      <c r="E6" s="1799" t="s">
        <v>838</v>
      </c>
      <c r="F6" s="1617" t="s">
        <v>44</v>
      </c>
      <c r="G6" s="1617" t="s">
        <v>45</v>
      </c>
      <c r="H6" s="1618" t="s">
        <v>44</v>
      </c>
      <c r="I6" s="1619" t="s">
        <v>45</v>
      </c>
      <c r="J6" s="1618" t="s">
        <v>44</v>
      </c>
      <c r="K6" s="1619" t="s">
        <v>45</v>
      </c>
      <c r="L6" s="46"/>
      <c r="M6" s="46"/>
    </row>
    <row r="7" spans="1:13" ht="14.7" customHeight="1">
      <c r="A7" s="223"/>
      <c r="B7" s="1620" t="s">
        <v>124</v>
      </c>
      <c r="C7" s="1342">
        <v>119378.598</v>
      </c>
      <c r="D7" s="1343">
        <v>125200.572</v>
      </c>
      <c r="E7" s="1344">
        <v>128142.162</v>
      </c>
      <c r="F7" s="1621">
        <v>2.3495020454059823E-2</v>
      </c>
      <c r="G7" s="1621">
        <v>7.340984185456767E-2</v>
      </c>
      <c r="H7" s="1622">
        <v>1407.9972139788006</v>
      </c>
      <c r="I7" s="1623">
        <v>10884.235274419945</v>
      </c>
      <c r="J7" s="1624">
        <v>1.1245932758029209E-2</v>
      </c>
      <c r="K7" s="1625">
        <v>9.1174091979367544E-2</v>
      </c>
      <c r="L7" s="46"/>
      <c r="M7" s="46"/>
    </row>
    <row r="8" spans="1:13" ht="14.7" customHeight="1">
      <c r="A8" s="223"/>
      <c r="B8" s="1620" t="s">
        <v>40</v>
      </c>
      <c r="C8" s="1342">
        <v>12525.099</v>
      </c>
      <c r="D8" s="1343">
        <v>13607.074000000001</v>
      </c>
      <c r="E8" s="1344">
        <v>14079.941000000001</v>
      </c>
      <c r="F8" s="1626">
        <v>3.4751556433072928E-2</v>
      </c>
      <c r="G8" s="1621">
        <v>0.12413810062499309</v>
      </c>
      <c r="H8" s="1627">
        <v>472.55647808650792</v>
      </c>
      <c r="I8" s="1628">
        <v>1555.2713935835</v>
      </c>
      <c r="J8" s="1626">
        <v>3.4728735809514077E-2</v>
      </c>
      <c r="K8" s="1629">
        <v>0.12417238327485469</v>
      </c>
      <c r="L8" s="46"/>
      <c r="M8" s="46"/>
    </row>
    <row r="9" spans="1:13" ht="14.7" customHeight="1">
      <c r="A9" s="223"/>
      <c r="B9" s="1620" t="s">
        <v>133</v>
      </c>
      <c r="C9" s="1342">
        <v>1903.973</v>
      </c>
      <c r="D9" s="1343">
        <v>2314.9920000000002</v>
      </c>
      <c r="E9" s="1344">
        <v>2617.982</v>
      </c>
      <c r="F9" s="1626">
        <v>0.13088166179407956</v>
      </c>
      <c r="G9" s="1621">
        <v>0.37501004478529887</v>
      </c>
      <c r="H9" s="1627">
        <v>206.99982641077031</v>
      </c>
      <c r="I9" s="1628">
        <v>846.74541191635626</v>
      </c>
      <c r="J9" s="1626">
        <v>8.9417080668430016E-2</v>
      </c>
      <c r="K9" s="1629">
        <v>0.44472553545473392</v>
      </c>
      <c r="L9" s="46"/>
      <c r="M9" s="46"/>
    </row>
    <row r="10" spans="1:13" ht="14.7" customHeight="1">
      <c r="A10" s="223"/>
      <c r="B10" s="1620" t="s">
        <v>240</v>
      </c>
      <c r="C10" s="1342">
        <v>6293.81</v>
      </c>
      <c r="D10" s="1343">
        <v>7553.0929999999998</v>
      </c>
      <c r="E10" s="1344">
        <v>7319.0429999999997</v>
      </c>
      <c r="F10" s="1626">
        <v>-3.0987305465456361E-2</v>
      </c>
      <c r="G10" s="1621">
        <v>0.16289544806722778</v>
      </c>
      <c r="H10" s="1627" t="s">
        <v>892</v>
      </c>
      <c r="I10" s="1628" t="s">
        <v>892</v>
      </c>
      <c r="J10" s="1626" t="s">
        <v>892</v>
      </c>
      <c r="K10" s="1629" t="s">
        <v>892</v>
      </c>
      <c r="L10" s="46"/>
      <c r="M10" s="46"/>
    </row>
    <row r="11" spans="1:13" ht="14.7" customHeight="1">
      <c r="A11" s="223"/>
      <c r="B11" s="1630" t="s">
        <v>668</v>
      </c>
      <c r="C11" s="1631">
        <v>1776.97</v>
      </c>
      <c r="D11" s="1632">
        <v>1462.296</v>
      </c>
      <c r="E11" s="1633">
        <v>1459.174</v>
      </c>
      <c r="F11" s="1634">
        <v>-2.1349986596421733E-3</v>
      </c>
      <c r="G11" s="1635">
        <v>-0.1788415111116114</v>
      </c>
      <c r="H11" s="1636">
        <v>-56.623653394442954</v>
      </c>
      <c r="I11" s="1637">
        <v>-243.81324491549708</v>
      </c>
      <c r="J11" s="1634">
        <v>-3.8722429244450463E-2</v>
      </c>
      <c r="K11" s="1638">
        <v>-0.13720729382910068</v>
      </c>
      <c r="L11" s="46"/>
      <c r="M11" s="46"/>
    </row>
    <row r="12" spans="1:13" ht="14.7" customHeight="1" thickBot="1">
      <c r="A12" s="223"/>
      <c r="B12" s="1639" t="s">
        <v>790</v>
      </c>
      <c r="C12" s="1631">
        <v>-681.80399999997462</v>
      </c>
      <c r="D12" s="1632">
        <v>-153.07300000000396</v>
      </c>
      <c r="E12" s="1633">
        <v>-793.61699999999996</v>
      </c>
      <c r="F12" s="1634">
        <v>4.1845655340914432</v>
      </c>
      <c r="G12" s="1635">
        <v>0.1639958111129145</v>
      </c>
      <c r="H12" s="1640">
        <v>-643.74846691492019</v>
      </c>
      <c r="I12" s="1641">
        <v>-93.38518246923195</v>
      </c>
      <c r="J12" s="1642">
        <v>4.2054997740614191</v>
      </c>
      <c r="K12" s="1643">
        <v>0.13696778321810288</v>
      </c>
      <c r="L12" s="46"/>
      <c r="M12" s="46"/>
    </row>
    <row r="13" spans="1:13" ht="14.7" customHeight="1" thickBot="1">
      <c r="A13" s="223"/>
      <c r="B13" s="1644" t="s">
        <v>694</v>
      </c>
      <c r="C13" s="1645">
        <v>141196.64600000001</v>
      </c>
      <c r="D13" s="1646">
        <v>149984.954</v>
      </c>
      <c r="E13" s="1647">
        <v>152824.685</v>
      </c>
      <c r="F13" s="1648">
        <v>1.8933439150169651E-2</v>
      </c>
      <c r="G13" s="1648">
        <v>8.2353507178916985E-2</v>
      </c>
      <c r="H13" s="1649" t="s">
        <v>892</v>
      </c>
      <c r="I13" s="1650" t="s">
        <v>892</v>
      </c>
      <c r="J13" s="1651" t="s">
        <v>892</v>
      </c>
      <c r="K13" s="1650" t="s">
        <v>892</v>
      </c>
      <c r="L13" s="46"/>
      <c r="M13" s="46"/>
    </row>
    <row r="14" spans="1:13" ht="14.7" customHeight="1">
      <c r="A14" s="223"/>
      <c r="B14" s="1652" t="s">
        <v>766</v>
      </c>
      <c r="C14" s="1653">
        <v>9876.8709999999883</v>
      </c>
      <c r="D14" s="1654">
        <v>9258.46899999999</v>
      </c>
      <c r="E14" s="1655">
        <v>9684.5159999999978</v>
      </c>
      <c r="F14" s="1656">
        <v>4.6017003459212225E-2</v>
      </c>
      <c r="G14" s="1657">
        <v>-1.9475297389222823E-2</v>
      </c>
      <c r="H14" s="1658">
        <v>65.145548839867615</v>
      </c>
      <c r="I14" s="1659">
        <v>292.70739730737478</v>
      </c>
      <c r="J14" s="1660">
        <v>7.0363198105289904E-3</v>
      </c>
      <c r="K14" s="1661">
        <v>2.9635640407511099E-2</v>
      </c>
      <c r="L14" s="46"/>
      <c r="M14" s="46"/>
    </row>
    <row r="15" spans="1:13" ht="14.7" customHeight="1" thickBot="1">
      <c r="A15" s="223"/>
      <c r="B15" s="1662" t="s">
        <v>767</v>
      </c>
      <c r="C15" s="1355">
        <v>144779.70699999999</v>
      </c>
      <c r="D15" s="1663">
        <v>151690.32999999999</v>
      </c>
      <c r="E15" s="1664">
        <v>155190.158</v>
      </c>
      <c r="F15" s="1665">
        <v>2.3072189242386187E-2</v>
      </c>
      <c r="G15" s="1666">
        <v>7.1905457026515407E-2</v>
      </c>
      <c r="H15" s="1667">
        <v>1452.3269470065832</v>
      </c>
      <c r="I15" s="1668">
        <v>13241.761049842447</v>
      </c>
      <c r="J15" s="1669">
        <v>9.5742882687814834E-3</v>
      </c>
      <c r="K15" s="1670">
        <v>9.1461443901405648E-2</v>
      </c>
      <c r="L15" s="46"/>
      <c r="M15" s="46"/>
    </row>
    <row r="16" spans="1:13" ht="14.7" customHeight="1">
      <c r="A16" s="223"/>
      <c r="B16" s="1753"/>
      <c r="C16" s="1350"/>
      <c r="D16" s="1350"/>
      <c r="E16" s="1350"/>
      <c r="F16" s="1754"/>
      <c r="G16" s="1754"/>
      <c r="H16" s="1755"/>
      <c r="I16" s="1755"/>
      <c r="J16" s="1756"/>
      <c r="K16" s="1756"/>
      <c r="L16" s="46"/>
      <c r="M16" s="46"/>
    </row>
    <row r="17" spans="1:13" ht="14.7" customHeight="1">
      <c r="A17" s="223"/>
      <c r="B17" s="459" t="s">
        <v>791</v>
      </c>
      <c r="C17" s="1350"/>
      <c r="D17" s="1350"/>
      <c r="E17" s="1350"/>
      <c r="F17" s="1754"/>
      <c r="G17" s="1754"/>
      <c r="H17" s="1755"/>
      <c r="I17" s="1755"/>
      <c r="J17" s="1756"/>
      <c r="K17" s="1756"/>
      <c r="L17" s="46"/>
      <c r="M17" s="46"/>
    </row>
    <row r="18" spans="1:13" ht="14.7" customHeight="1">
      <c r="A18" s="223"/>
      <c r="B18" s="459" t="s">
        <v>792</v>
      </c>
      <c r="C18" s="1350"/>
      <c r="D18" s="1350"/>
      <c r="E18" s="1350"/>
      <c r="F18" s="1754"/>
      <c r="G18" s="1754"/>
      <c r="H18" s="1755"/>
      <c r="I18" s="1755"/>
      <c r="J18" s="1756"/>
      <c r="K18" s="1756"/>
      <c r="L18" s="46"/>
      <c r="M18" s="46"/>
    </row>
    <row r="19" spans="1:13" ht="14.7" customHeight="1" thickBot="1">
      <c r="A19" s="223"/>
      <c r="B19"/>
      <c r="C19"/>
      <c r="D19"/>
      <c r="E19"/>
      <c r="F19"/>
      <c r="G19"/>
      <c r="H19"/>
      <c r="I19"/>
      <c r="J19"/>
      <c r="K19"/>
      <c r="L19" s="46"/>
      <c r="M19" s="46"/>
    </row>
    <row r="20" spans="1:13" ht="14.7" customHeight="1">
      <c r="A20" s="223"/>
      <c r="B20" s="1942" t="s">
        <v>693</v>
      </c>
      <c r="C20" s="1945" t="s">
        <v>122</v>
      </c>
      <c r="D20" s="1946"/>
      <c r="E20" s="1945" t="s">
        <v>768</v>
      </c>
      <c r="F20" s="1947"/>
      <c r="G20" s="1946" t="s">
        <v>799</v>
      </c>
      <c r="H20" s="1947"/>
      <c r="I20" s="1945" t="s">
        <v>800</v>
      </c>
      <c r="J20" s="1947"/>
      <c r="K20"/>
      <c r="L20" s="46"/>
      <c r="M20" s="46"/>
    </row>
    <row r="21" spans="1:13" ht="14.7" customHeight="1">
      <c r="A21" s="223"/>
      <c r="B21" s="1943"/>
      <c r="C21" s="1948"/>
      <c r="D21" s="1949"/>
      <c r="E21" s="1948"/>
      <c r="F21" s="1950"/>
      <c r="G21" s="1949"/>
      <c r="H21" s="1950"/>
      <c r="I21" s="1948"/>
      <c r="J21" s="1950"/>
      <c r="K21"/>
      <c r="L21" s="46"/>
      <c r="M21" s="46"/>
    </row>
    <row r="22" spans="1:13" ht="14.7" customHeight="1" thickBot="1">
      <c r="A22" s="223"/>
      <c r="B22" s="1944"/>
      <c r="C22" s="1822" t="s">
        <v>808</v>
      </c>
      <c r="D22" s="1823" t="s">
        <v>838</v>
      </c>
      <c r="E22" s="1331" t="s">
        <v>769</v>
      </c>
      <c r="F22" s="1671" t="s">
        <v>770</v>
      </c>
      <c r="G22" s="1822" t="s">
        <v>808</v>
      </c>
      <c r="H22" s="1823" t="s">
        <v>838</v>
      </c>
      <c r="I22" s="1331" t="s">
        <v>769</v>
      </c>
      <c r="J22" s="1671" t="s">
        <v>770</v>
      </c>
      <c r="K22"/>
      <c r="L22" s="46"/>
      <c r="M22" s="46"/>
    </row>
    <row r="23" spans="1:13" ht="14.7" customHeight="1">
      <c r="A23" s="223"/>
      <c r="B23" s="1333" t="s">
        <v>124</v>
      </c>
      <c r="C23" s="1334">
        <v>125200.572</v>
      </c>
      <c r="D23" s="1335">
        <v>128142.162</v>
      </c>
      <c r="E23" s="1672">
        <v>2941.5899999999965</v>
      </c>
      <c r="F23" s="1673">
        <v>2.3495020454059823E-2</v>
      </c>
      <c r="G23" s="1334">
        <v>125200.572</v>
      </c>
      <c r="H23" s="1335">
        <v>126608.5692139788</v>
      </c>
      <c r="I23" s="1672">
        <v>1407.9972139788006</v>
      </c>
      <c r="J23" s="1673">
        <v>1.1245932758029209E-2</v>
      </c>
      <c r="K23"/>
      <c r="L23" s="46"/>
      <c r="M23" s="46"/>
    </row>
    <row r="24" spans="1:13" ht="14.7" customHeight="1">
      <c r="A24" s="223"/>
      <c r="B24" s="1340" t="s">
        <v>125</v>
      </c>
      <c r="C24" s="1334">
        <v>54142.021999999997</v>
      </c>
      <c r="D24" s="1335">
        <v>56334.62</v>
      </c>
      <c r="E24" s="1672">
        <v>2192.5980000000054</v>
      </c>
      <c r="F24" s="1673">
        <v>4.0497157642173098E-2</v>
      </c>
      <c r="G24" s="1334">
        <v>54142.021999999997</v>
      </c>
      <c r="H24" s="1335">
        <v>55159.452043999991</v>
      </c>
      <c r="I24" s="1672">
        <v>1017.4300439999934</v>
      </c>
      <c r="J24" s="1673">
        <v>1.8791873787055602E-2</v>
      </c>
      <c r="K24"/>
      <c r="L24" s="46"/>
      <c r="M24" s="46"/>
    </row>
    <row r="25" spans="1:13" ht="14.7" customHeight="1">
      <c r="A25" s="223"/>
      <c r="B25" s="1341" t="s">
        <v>126</v>
      </c>
      <c r="C25" s="1342">
        <v>31958.151999999998</v>
      </c>
      <c r="D25" s="1343">
        <v>33209.25</v>
      </c>
      <c r="E25" s="1674">
        <v>1251.0980000000018</v>
      </c>
      <c r="F25" s="1629">
        <v>3.9148008307864579E-2</v>
      </c>
      <c r="G25" s="1342">
        <v>31958.151999999998</v>
      </c>
      <c r="H25" s="1343">
        <v>32528.475960999996</v>
      </c>
      <c r="I25" s="1675">
        <v>570.32396099999823</v>
      </c>
      <c r="J25" s="1676">
        <v>1.7845961837843483E-2</v>
      </c>
      <c r="K25"/>
      <c r="L25" s="46"/>
      <c r="M25" s="46"/>
    </row>
    <row r="26" spans="1:13" ht="14.7" customHeight="1">
      <c r="A26" s="223"/>
      <c r="B26" s="1341" t="s">
        <v>127</v>
      </c>
      <c r="C26" s="1342">
        <v>22183.87</v>
      </c>
      <c r="D26" s="1343">
        <v>23125.37</v>
      </c>
      <c r="E26" s="1674">
        <v>941.5</v>
      </c>
      <c r="F26" s="1629">
        <v>4.2440746362109039E-2</v>
      </c>
      <c r="G26" s="1342">
        <v>22183.87</v>
      </c>
      <c r="H26" s="1343">
        <v>22630.976083000001</v>
      </c>
      <c r="I26" s="1820">
        <v>447.1060830000024</v>
      </c>
      <c r="J26" s="1821">
        <v>2.0154557478023527E-2</v>
      </c>
      <c r="K26"/>
      <c r="L26" s="46"/>
      <c r="M26" s="46"/>
    </row>
    <row r="27" spans="1:13" ht="14.7" customHeight="1">
      <c r="A27" s="223"/>
      <c r="B27" s="1340" t="s">
        <v>638</v>
      </c>
      <c r="C27" s="1334">
        <v>69501.026999999987</v>
      </c>
      <c r="D27" s="1335">
        <v>69807.925000000003</v>
      </c>
      <c r="E27" s="1672">
        <v>306.8980000000156</v>
      </c>
      <c r="F27" s="1673">
        <v>4.415733309955483E-3</v>
      </c>
      <c r="G27" s="1334">
        <v>69501.026999999987</v>
      </c>
      <c r="H27" s="1335">
        <v>69501.235090000002</v>
      </c>
      <c r="I27" s="1672">
        <v>0.20809000001463573</v>
      </c>
      <c r="J27" s="1673">
        <v>2.9940564765240651E-6</v>
      </c>
      <c r="K27"/>
      <c r="L27" s="46"/>
      <c r="M27" s="46"/>
    </row>
    <row r="28" spans="1:13" ht="14.7" customHeight="1">
      <c r="A28" s="223"/>
      <c r="B28" s="1341" t="s">
        <v>128</v>
      </c>
      <c r="C28" s="1342">
        <v>8433.6299999999992</v>
      </c>
      <c r="D28" s="1343">
        <v>7100.1729999999998</v>
      </c>
      <c r="E28" s="1674">
        <v>-1333.4569999999994</v>
      </c>
      <c r="F28" s="1629">
        <v>-0.15811186879196737</v>
      </c>
      <c r="G28" s="1342">
        <v>8433.6299999999992</v>
      </c>
      <c r="H28" s="1343">
        <v>6983.0217580000008</v>
      </c>
      <c r="I28" s="1675">
        <v>-1450.6082419999984</v>
      </c>
      <c r="J28" s="1676">
        <v>-0.17200283175809217</v>
      </c>
      <c r="K28"/>
      <c r="L28" s="46"/>
      <c r="M28" s="46"/>
    </row>
    <row r="29" spans="1:13" ht="14.7" customHeight="1">
      <c r="A29" s="223"/>
      <c r="B29" s="1341" t="s">
        <v>129</v>
      </c>
      <c r="C29" s="1342">
        <v>16734.866999999998</v>
      </c>
      <c r="D29" s="1343">
        <v>17035.684000000001</v>
      </c>
      <c r="E29" s="1674">
        <v>300.81700000000274</v>
      </c>
      <c r="F29" s="1629">
        <v>1.7975464041632527E-2</v>
      </c>
      <c r="G29" s="1342">
        <v>16734.866999999998</v>
      </c>
      <c r="H29" s="1343">
        <v>17030.694281</v>
      </c>
      <c r="I29" s="1675">
        <v>295.82728100000168</v>
      </c>
      <c r="J29" s="1676">
        <v>1.7677300990799782E-2</v>
      </c>
      <c r="K29"/>
      <c r="L29" s="46"/>
      <c r="M29" s="46"/>
    </row>
    <row r="30" spans="1:13" ht="14.7" customHeight="1">
      <c r="A30" s="223"/>
      <c r="B30" s="1341" t="s">
        <v>130</v>
      </c>
      <c r="C30" s="1342">
        <v>23821.746999999999</v>
      </c>
      <c r="D30" s="1343">
        <v>24396.17</v>
      </c>
      <c r="E30" s="1674">
        <v>574.42299999999886</v>
      </c>
      <c r="F30" s="1629">
        <v>2.4113386814157645E-2</v>
      </c>
      <c r="G30" s="1342">
        <v>23821.746999999999</v>
      </c>
      <c r="H30" s="1343">
        <v>24336.665351</v>
      </c>
      <c r="I30" s="1675">
        <v>514.91835100000026</v>
      </c>
      <c r="J30" s="1676">
        <v>2.1615473919691874E-2</v>
      </c>
      <c r="K30"/>
      <c r="L30" s="46"/>
      <c r="M30" s="46"/>
    </row>
    <row r="31" spans="1:13" ht="14.7" customHeight="1">
      <c r="A31" s="223"/>
      <c r="B31" s="1677" t="s">
        <v>131</v>
      </c>
      <c r="C31" s="1631">
        <v>14074.097</v>
      </c>
      <c r="D31" s="1632">
        <v>14879.428</v>
      </c>
      <c r="E31" s="1678">
        <v>805.33100000000013</v>
      </c>
      <c r="F31" s="1638">
        <v>5.7220793632444034E-2</v>
      </c>
      <c r="G31" s="1631">
        <v>14074.097</v>
      </c>
      <c r="H31" s="1632">
        <v>14793.291487</v>
      </c>
      <c r="I31" s="1675">
        <v>719.19448700000066</v>
      </c>
      <c r="J31" s="1676">
        <v>5.1100577678269588E-2</v>
      </c>
      <c r="K31"/>
      <c r="L31" s="46"/>
      <c r="M31" s="46"/>
    </row>
    <row r="32" spans="1:13" ht="14.7" customHeight="1">
      <c r="A32" s="223"/>
      <c r="B32" s="1677" t="s">
        <v>132</v>
      </c>
      <c r="C32" s="1631">
        <v>6436.6859999999997</v>
      </c>
      <c r="D32" s="1632">
        <v>6396.47</v>
      </c>
      <c r="E32" s="1636">
        <v>-40.21599999999944</v>
      </c>
      <c r="F32" s="1638">
        <v>-6.2479356613014403E-3</v>
      </c>
      <c r="G32" s="1631">
        <v>6436.6859999999997</v>
      </c>
      <c r="H32" s="1632">
        <v>6357.5622130000002</v>
      </c>
      <c r="I32" s="1636">
        <v>-79.123786999999538</v>
      </c>
      <c r="J32" s="1638">
        <v>-1.2292628069786149E-2</v>
      </c>
      <c r="K32"/>
      <c r="L32" s="46"/>
      <c r="M32" s="46"/>
    </row>
    <row r="33" spans="1:13" ht="14.7" customHeight="1" thickBot="1">
      <c r="A33" s="223"/>
      <c r="B33" s="1679" t="s">
        <v>789</v>
      </c>
      <c r="C33" s="1355">
        <v>1557.5230000000156</v>
      </c>
      <c r="D33" s="1663">
        <v>1999.6169999999838</v>
      </c>
      <c r="E33" s="1680">
        <v>442.09399999996822</v>
      </c>
      <c r="F33" s="1681">
        <v>0.28384428351938551</v>
      </c>
      <c r="G33" s="1355">
        <v>1557.5230000000156</v>
      </c>
      <c r="H33" s="1663">
        <v>1947.8820799788041</v>
      </c>
      <c r="I33" s="1680">
        <v>390.35907997878849</v>
      </c>
      <c r="J33" s="1681">
        <v>0.25062813196260003</v>
      </c>
      <c r="K33"/>
      <c r="L33" s="46"/>
      <c r="M33" s="46"/>
    </row>
    <row r="34" spans="1:13" ht="14.7" customHeight="1">
      <c r="A34" s="223"/>
      <c r="B34" s="1757"/>
      <c r="C34" s="1350"/>
      <c r="D34" s="1350"/>
      <c r="E34" s="1758"/>
      <c r="F34" s="1759"/>
      <c r="G34" s="1350"/>
      <c r="H34" s="1350"/>
      <c r="I34" s="1758"/>
      <c r="J34" s="1759"/>
      <c r="K34" s="1155"/>
      <c r="L34" s="46"/>
      <c r="M34" s="46"/>
    </row>
    <row r="35" spans="1:13" ht="14.7" customHeight="1">
      <c r="A35" s="223"/>
      <c r="B35" s="459" t="s">
        <v>704</v>
      </c>
      <c r="C35" s="1350"/>
      <c r="D35" s="1350"/>
      <c r="E35" s="1758"/>
      <c r="F35" s="1759"/>
      <c r="G35" s="1350"/>
      <c r="H35" s="1350"/>
      <c r="I35" s="1758"/>
      <c r="J35" s="1760"/>
      <c r="K35" s="1155" t="s">
        <v>135</v>
      </c>
      <c r="L35" s="46"/>
      <c r="M35" s="46"/>
    </row>
    <row r="36" spans="1:13" ht="14.7" customHeight="1">
      <c r="A36" s="223"/>
      <c r="B36" s="459" t="s">
        <v>793</v>
      </c>
      <c r="C36" s="1350"/>
      <c r="D36" s="1350"/>
      <c r="E36" s="1758"/>
      <c r="F36" s="1759"/>
      <c r="G36" s="1350"/>
      <c r="H36" s="1350"/>
      <c r="I36" s="1758"/>
      <c r="J36" s="1761"/>
      <c r="K36" s="1155" t="s">
        <v>794</v>
      </c>
      <c r="L36" s="46"/>
      <c r="M36" s="46"/>
    </row>
    <row r="37" spans="1:13" ht="14.7" customHeight="1" thickBot="1">
      <c r="A37" s="223"/>
      <c r="C37" s="46"/>
      <c r="D37" s="46"/>
      <c r="E37" s="46"/>
      <c r="F37" s="46"/>
      <c r="G37" s="46"/>
      <c r="H37" s="46"/>
      <c r="I37" s="46"/>
      <c r="J37" s="46"/>
      <c r="K37" s="1155"/>
      <c r="L37" s="46"/>
      <c r="M37" s="46"/>
    </row>
    <row r="38" spans="1:13" ht="14.7" customHeight="1">
      <c r="A38" s="223"/>
      <c r="B38" s="1942" t="s">
        <v>693</v>
      </c>
      <c r="C38" s="1945" t="s">
        <v>122</v>
      </c>
      <c r="D38" s="1946"/>
      <c r="E38" s="1945" t="s">
        <v>771</v>
      </c>
      <c r="F38" s="1947"/>
      <c r="G38" s="1946" t="s">
        <v>799</v>
      </c>
      <c r="H38" s="1947"/>
      <c r="I38" s="1945" t="s">
        <v>801</v>
      </c>
      <c r="J38" s="1947"/>
      <c r="K38" s="1155"/>
      <c r="L38" s="46"/>
      <c r="M38" s="46"/>
    </row>
    <row r="39" spans="1:13" ht="14.7" customHeight="1">
      <c r="A39" s="223"/>
      <c r="B39" s="1943"/>
      <c r="C39" s="1948"/>
      <c r="D39" s="1949"/>
      <c r="E39" s="1948"/>
      <c r="F39" s="1950"/>
      <c r="G39" s="1949"/>
      <c r="H39" s="1950"/>
      <c r="I39" s="1948"/>
      <c r="J39" s="1950"/>
      <c r="K39" s="46"/>
      <c r="L39" s="46"/>
      <c r="M39" s="46"/>
    </row>
    <row r="40" spans="1:13" ht="14.7" customHeight="1" thickBot="1">
      <c r="A40" s="223"/>
      <c r="B40" s="1944"/>
      <c r="C40" s="1822" t="s">
        <v>837</v>
      </c>
      <c r="D40" s="1823" t="s">
        <v>838</v>
      </c>
      <c r="E40" s="1331" t="s">
        <v>769</v>
      </c>
      <c r="F40" s="1671" t="s">
        <v>770</v>
      </c>
      <c r="G40" s="1822" t="s">
        <v>837</v>
      </c>
      <c r="H40" s="1823" t="s">
        <v>838</v>
      </c>
      <c r="I40" s="1331" t="s">
        <v>769</v>
      </c>
      <c r="J40" s="1671" t="s">
        <v>770</v>
      </c>
      <c r="K40" s="46"/>
      <c r="L40" s="46"/>
      <c r="M40" s="46"/>
    </row>
    <row r="41" spans="1:13" ht="14.7" customHeight="1">
      <c r="A41" s="223"/>
      <c r="B41" s="1333" t="s">
        <v>124</v>
      </c>
      <c r="C41" s="1334">
        <v>119378.598</v>
      </c>
      <c r="D41" s="1335">
        <v>128142.162</v>
      </c>
      <c r="E41" s="1672">
        <v>8763.5639999999985</v>
      </c>
      <c r="F41" s="1673">
        <v>7.340984185456767E-2</v>
      </c>
      <c r="G41" s="1334">
        <v>119378.598</v>
      </c>
      <c r="H41" s="1335">
        <v>130262.83327441994</v>
      </c>
      <c r="I41" s="1672">
        <v>10884.235274419945</v>
      </c>
      <c r="J41" s="1673">
        <v>9.1174091979367544E-2</v>
      </c>
      <c r="K41" s="46"/>
      <c r="L41" s="46"/>
      <c r="M41" s="46"/>
    </row>
    <row r="42" spans="1:13" ht="14.7" customHeight="1">
      <c r="A42" s="223"/>
      <c r="B42" s="1340" t="s">
        <v>125</v>
      </c>
      <c r="C42" s="1334">
        <v>52602.33</v>
      </c>
      <c r="D42" s="1335">
        <v>56334.62</v>
      </c>
      <c r="E42" s="1672">
        <v>3732.2900000000009</v>
      </c>
      <c r="F42" s="1673">
        <v>7.0952940677722953E-2</v>
      </c>
      <c r="G42" s="1334">
        <v>52602.33</v>
      </c>
      <c r="H42" s="1335">
        <v>57962.032383999991</v>
      </c>
      <c r="I42" s="1672">
        <v>5359.7023839999893</v>
      </c>
      <c r="J42" s="1673">
        <v>0.10189096916429352</v>
      </c>
      <c r="K42" s="46"/>
      <c r="L42" s="46"/>
      <c r="M42" s="46"/>
    </row>
    <row r="43" spans="1:13" ht="14.7" customHeight="1">
      <c r="A43" s="223"/>
      <c r="B43" s="1341" t="s">
        <v>126</v>
      </c>
      <c r="C43" s="1342">
        <v>31368.777999999998</v>
      </c>
      <c r="D43" s="1343">
        <v>33209.25</v>
      </c>
      <c r="E43" s="1674">
        <v>1840.4720000000016</v>
      </c>
      <c r="F43" s="1629">
        <v>5.8672097459454786E-2</v>
      </c>
      <c r="G43" s="1342">
        <v>31368.777999999998</v>
      </c>
      <c r="H43" s="1343">
        <v>34153.011795999999</v>
      </c>
      <c r="I43" s="1675">
        <v>2784.2337960000004</v>
      </c>
      <c r="J43" s="1676">
        <v>8.8758121084602015E-2</v>
      </c>
      <c r="K43" s="46"/>
      <c r="L43" s="46"/>
      <c r="M43" s="46"/>
    </row>
    <row r="44" spans="1:13" ht="14.7" customHeight="1">
      <c r="A44" s="223"/>
      <c r="B44" s="1341" t="s">
        <v>127</v>
      </c>
      <c r="C44" s="1342">
        <v>21233.552</v>
      </c>
      <c r="D44" s="1343">
        <v>23125.37</v>
      </c>
      <c r="E44" s="1674">
        <v>1891.8179999999993</v>
      </c>
      <c r="F44" s="1629">
        <v>8.9095691573411795E-2</v>
      </c>
      <c r="G44" s="1342">
        <v>21233.552</v>
      </c>
      <c r="H44" s="1343">
        <v>23809.020587999999</v>
      </c>
      <c r="I44" s="1675">
        <v>2575.4685879999997</v>
      </c>
      <c r="J44" s="1676">
        <v>0.12129240496361615</v>
      </c>
      <c r="K44" s="46"/>
      <c r="L44" s="46"/>
      <c r="M44" s="46"/>
    </row>
    <row r="45" spans="1:13" ht="14.7" customHeight="1">
      <c r="A45" s="223"/>
      <c r="B45" s="1340" t="s">
        <v>638</v>
      </c>
      <c r="C45" s="1334">
        <v>64875.431000000004</v>
      </c>
      <c r="D45" s="1335">
        <v>69807.925000000003</v>
      </c>
      <c r="E45" s="1672">
        <v>4932.4939999999988</v>
      </c>
      <c r="F45" s="1673">
        <v>7.6030230920546726E-2</v>
      </c>
      <c r="G45" s="1334">
        <v>64875.431000000004</v>
      </c>
      <c r="H45" s="1335">
        <v>70231.841239999994</v>
      </c>
      <c r="I45" s="1672">
        <v>5356.4102399999902</v>
      </c>
      <c r="J45" s="1673">
        <v>8.2564541883351605E-2</v>
      </c>
      <c r="K45" s="46"/>
      <c r="L45" s="46"/>
      <c r="M45" s="46"/>
    </row>
    <row r="46" spans="1:13" ht="14.7" customHeight="1">
      <c r="A46" s="223"/>
      <c r="B46" s="1341" t="s">
        <v>128</v>
      </c>
      <c r="C46" s="1342">
        <v>7711.3959999999997</v>
      </c>
      <c r="D46" s="1343">
        <v>7100.1729999999998</v>
      </c>
      <c r="E46" s="1674">
        <v>-611.22299999999996</v>
      </c>
      <c r="F46" s="1629">
        <v>-7.9262302182380506E-2</v>
      </c>
      <c r="G46" s="1342">
        <v>7711.3959999999997</v>
      </c>
      <c r="H46" s="1343">
        <v>7261.9948880000002</v>
      </c>
      <c r="I46" s="1820">
        <v>-449.40111199999956</v>
      </c>
      <c r="J46" s="1821">
        <v>-5.827753003476932E-2</v>
      </c>
      <c r="K46" s="46"/>
      <c r="L46" s="46"/>
      <c r="M46" s="46"/>
    </row>
    <row r="47" spans="1:13" ht="14.7" customHeight="1">
      <c r="A47" s="223"/>
      <c r="B47" s="1341" t="s">
        <v>129</v>
      </c>
      <c r="C47" s="1342">
        <v>15921.754000000001</v>
      </c>
      <c r="D47" s="1343">
        <v>17035.684000000001</v>
      </c>
      <c r="E47" s="1674">
        <v>1113.9300000000003</v>
      </c>
      <c r="F47" s="1629">
        <v>6.9962769177315476E-2</v>
      </c>
      <c r="G47" s="1342">
        <v>15921.754000000001</v>
      </c>
      <c r="H47" s="1343">
        <v>17042.585315999997</v>
      </c>
      <c r="I47" s="1820">
        <v>1120.8313159999961</v>
      </c>
      <c r="J47" s="1821">
        <v>7.0396221170104578E-2</v>
      </c>
      <c r="K47" s="46"/>
      <c r="L47" s="46"/>
      <c r="M47" s="46"/>
    </row>
    <row r="48" spans="1:13" ht="14.7" customHeight="1">
      <c r="A48" s="223"/>
      <c r="B48" s="1341" t="s">
        <v>130</v>
      </c>
      <c r="C48" s="1342">
        <v>22114.538</v>
      </c>
      <c r="D48" s="1343">
        <v>24396.17</v>
      </c>
      <c r="E48" s="1674">
        <v>2281.6319999999978</v>
      </c>
      <c r="F48" s="1629">
        <v>0.10317339661357594</v>
      </c>
      <c r="G48" s="1342">
        <v>22114.538</v>
      </c>
      <c r="H48" s="1343">
        <v>24478.452836</v>
      </c>
      <c r="I48" s="1675">
        <v>2363.9148359999999</v>
      </c>
      <c r="J48" s="1676">
        <v>0.10689415424369253</v>
      </c>
      <c r="K48" s="46"/>
      <c r="L48" s="46"/>
      <c r="M48" s="46"/>
    </row>
    <row r="49" spans="1:26" ht="14.7" customHeight="1">
      <c r="A49" s="223"/>
      <c r="B49" s="1677" t="s">
        <v>131</v>
      </c>
      <c r="C49" s="1631">
        <v>13172.605</v>
      </c>
      <c r="D49" s="1632">
        <v>14879.428</v>
      </c>
      <c r="E49" s="1678">
        <v>1706.8230000000003</v>
      </c>
      <c r="F49" s="1638">
        <v>0.12957368720917395</v>
      </c>
      <c r="G49" s="1631">
        <v>13172.605</v>
      </c>
      <c r="H49" s="1632">
        <v>14998.540932</v>
      </c>
      <c r="I49" s="1675">
        <v>1825.9359320000003</v>
      </c>
      <c r="J49" s="1676">
        <v>0.13861616073661964</v>
      </c>
      <c r="K49" s="46"/>
      <c r="L49" s="46"/>
      <c r="M49" s="46"/>
    </row>
    <row r="50" spans="1:26" ht="14.7" customHeight="1">
      <c r="A50" s="223"/>
      <c r="B50" s="1677" t="s">
        <v>132</v>
      </c>
      <c r="C50" s="1631">
        <v>5955.1379999999999</v>
      </c>
      <c r="D50" s="1632">
        <v>6396.47</v>
      </c>
      <c r="E50" s="1636">
        <v>441.33200000000033</v>
      </c>
      <c r="F50" s="1638">
        <v>7.4109449688655404E-2</v>
      </c>
      <c r="G50" s="1631">
        <v>5955.1379999999999</v>
      </c>
      <c r="H50" s="1632">
        <v>6450.2672679999996</v>
      </c>
      <c r="I50" s="1636">
        <v>495.12926799999968</v>
      </c>
      <c r="J50" s="1638">
        <v>8.3143206421077087E-2</v>
      </c>
      <c r="K50" s="46"/>
      <c r="L50" s="46"/>
      <c r="M50" s="46"/>
    </row>
    <row r="51" spans="1:26" ht="14.7" customHeight="1" thickBot="1">
      <c r="A51" s="223"/>
      <c r="B51" s="1679" t="s">
        <v>789</v>
      </c>
      <c r="C51" s="1355">
        <v>1900.8369999999995</v>
      </c>
      <c r="D51" s="1663">
        <v>1999.6169999999838</v>
      </c>
      <c r="E51" s="1680">
        <v>98.779999999984284</v>
      </c>
      <c r="F51" s="1681">
        <v>5.1966581037713455E-2</v>
      </c>
      <c r="G51" s="1355">
        <v>1900.8369999999995</v>
      </c>
      <c r="H51" s="1663">
        <v>2068.9596504199385</v>
      </c>
      <c r="I51" s="1680">
        <v>168.12265041993896</v>
      </c>
      <c r="J51" s="1681">
        <v>8.8446642410653364E-2</v>
      </c>
      <c r="K51" s="46"/>
      <c r="L51" s="46"/>
      <c r="M51" s="46"/>
    </row>
    <row r="52" spans="1:26" ht="14.7" customHeight="1">
      <c r="A52" s="223"/>
      <c r="B52" s="46"/>
      <c r="C52" s="46"/>
      <c r="D52" s="46"/>
      <c r="E52" s="46"/>
      <c r="F52" s="46"/>
      <c r="G52" s="46"/>
      <c r="H52" s="46"/>
      <c r="I52" s="46"/>
      <c r="J52" s="46"/>
      <c r="K52" s="46"/>
      <c r="L52" s="46"/>
      <c r="M52" s="46"/>
    </row>
    <row r="53" spans="1:26" ht="14.7" customHeight="1">
      <c r="A53" s="223"/>
      <c r="B53" s="459" t="s">
        <v>795</v>
      </c>
      <c r="C53" s="46"/>
      <c r="D53" s="46"/>
      <c r="E53" s="46"/>
      <c r="F53" s="46"/>
      <c r="G53" s="46"/>
      <c r="H53" s="46"/>
      <c r="J53" s="1760"/>
      <c r="K53" s="1155" t="s">
        <v>135</v>
      </c>
      <c r="L53" s="46"/>
      <c r="M53" s="46"/>
    </row>
    <row r="54" spans="1:26" ht="14.7" customHeight="1">
      <c r="A54" s="46"/>
      <c r="B54" s="459" t="s">
        <v>793</v>
      </c>
      <c r="C54" s="1426"/>
      <c r="D54" s="1426"/>
      <c r="E54" s="1155"/>
      <c r="F54" s="1155"/>
      <c r="G54" s="1155"/>
      <c r="H54" s="1155"/>
      <c r="J54" s="1761"/>
      <c r="K54" s="1155" t="s">
        <v>794</v>
      </c>
      <c r="L54" s="1155"/>
      <c r="M54" s="46"/>
      <c r="N54" s="1494"/>
    </row>
    <row r="55" spans="1:26" ht="14.7" customHeight="1">
      <c r="A55" s="46"/>
      <c r="C55" s="1426"/>
      <c r="D55" s="1426"/>
      <c r="E55" s="1155"/>
      <c r="F55" s="1155"/>
      <c r="G55" s="1155"/>
      <c r="H55" s="1155"/>
      <c r="I55" s="1155"/>
      <c r="J55" s="1155"/>
      <c r="K55" s="1155"/>
      <c r="L55" s="1155"/>
      <c r="M55" s="46"/>
      <c r="N55" s="126"/>
      <c r="O55" s="128"/>
    </row>
    <row r="56" spans="1:26" ht="14.7" customHeight="1">
      <c r="A56" s="46"/>
      <c r="B56"/>
      <c r="C56" s="1426"/>
      <c r="D56" s="1426"/>
      <c r="E56" s="1155"/>
      <c r="F56" s="1155"/>
      <c r="G56" s="1155"/>
      <c r="H56" s="1155"/>
      <c r="I56" s="1155"/>
      <c r="J56" s="1155"/>
      <c r="K56" s="1155"/>
      <c r="L56" s="1155"/>
      <c r="M56" s="46"/>
      <c r="N56" s="126"/>
      <c r="O56" s="128"/>
      <c r="P56" s="128"/>
    </row>
    <row r="57" spans="1:26" ht="14.7" customHeight="1">
      <c r="A57" s="46"/>
      <c r="B57" s="459" t="s">
        <v>375</v>
      </c>
      <c r="C57" s="1426"/>
      <c r="D57" s="1426"/>
      <c r="E57" s="1155"/>
      <c r="F57" s="1155"/>
      <c r="G57" s="1155"/>
      <c r="H57" s="1155"/>
      <c r="I57" s="1155"/>
      <c r="J57" s="1155"/>
      <c r="K57" s="1155"/>
      <c r="L57" s="1155"/>
      <c r="M57" s="46"/>
      <c r="N57" s="126"/>
      <c r="O57" s="128"/>
      <c r="P57" s="128"/>
    </row>
    <row r="58" spans="1:26" ht="14.7" customHeight="1">
      <c r="A58" s="46"/>
      <c r="B58" s="1486"/>
      <c r="C58" s="1155"/>
      <c r="D58" s="1155"/>
      <c r="E58" s="1155"/>
      <c r="F58" s="1155"/>
      <c r="G58" s="1155"/>
      <c r="H58" s="1155"/>
      <c r="I58" s="1155"/>
      <c r="J58" s="1155"/>
      <c r="K58" s="1155"/>
      <c r="L58" s="1155"/>
      <c r="M58" s="46"/>
      <c r="N58" s="125"/>
      <c r="P58" s="128"/>
    </row>
    <row r="59" spans="1:26" ht="14.7" customHeight="1">
      <c r="A59" s="46"/>
      <c r="B59" s="1486"/>
      <c r="C59" s="1155"/>
      <c r="D59" s="1155"/>
      <c r="E59" s="1155"/>
      <c r="F59" s="1155"/>
      <c r="G59" s="1155"/>
      <c r="H59" s="1155"/>
      <c r="I59" s="1155"/>
      <c r="J59" s="1155"/>
      <c r="K59" s="1155"/>
      <c r="L59" s="1155"/>
      <c r="M59" s="46"/>
      <c r="N59" s="125"/>
      <c r="P59" s="128"/>
    </row>
    <row r="60" spans="1:26" ht="14.7" customHeight="1">
      <c r="A60" s="46"/>
      <c r="B60" s="1425"/>
      <c r="C60" s="1155"/>
      <c r="D60" s="1155"/>
      <c r="E60" s="1155"/>
      <c r="F60" s="1155"/>
      <c r="G60" s="1155"/>
      <c r="H60" s="1155"/>
      <c r="I60" s="1155"/>
      <c r="J60" s="1155"/>
      <c r="K60" s="1155"/>
      <c r="L60" s="1155"/>
      <c r="M60" s="46"/>
      <c r="P60" s="128"/>
    </row>
    <row r="61" spans="1:26" ht="14.7" customHeight="1">
      <c r="A61" s="46"/>
      <c r="B61" s="1425"/>
      <c r="C61" s="46"/>
      <c r="D61" s="46"/>
      <c r="E61" s="46"/>
      <c r="F61" s="46"/>
      <c r="G61" s="46"/>
      <c r="H61" s="46"/>
      <c r="I61" s="46"/>
      <c r="J61" s="46"/>
      <c r="K61" s="46"/>
      <c r="L61" s="46"/>
      <c r="M61" s="46"/>
      <c r="P61" s="128"/>
    </row>
    <row r="62" spans="1:26" ht="14.7" customHeight="1">
      <c r="A62" s="46"/>
      <c r="B62" s="1425"/>
      <c r="C62" s="46"/>
      <c r="D62" s="46"/>
      <c r="E62" s="46"/>
      <c r="F62" s="46"/>
      <c r="G62" s="46"/>
      <c r="H62" s="46"/>
      <c r="I62" s="46"/>
      <c r="J62" s="46"/>
      <c r="K62" s="46"/>
      <c r="L62" s="46"/>
      <c r="M62" s="46"/>
      <c r="P62" s="128"/>
    </row>
    <row r="63" spans="1:26" ht="14.7" customHeight="1">
      <c r="A63" s="46"/>
      <c r="B63" s="1491"/>
      <c r="E63" s="128"/>
      <c r="F63" s="128"/>
      <c r="G63" s="128"/>
      <c r="H63" s="128"/>
      <c r="I63" s="128"/>
      <c r="J63" s="46"/>
      <c r="K63" s="46"/>
      <c r="L63" s="46"/>
      <c r="M63" s="46"/>
      <c r="P63" s="128"/>
      <c r="Q63" s="40"/>
      <c r="U63" s="46"/>
      <c r="V63" s="46"/>
      <c r="W63" s="46"/>
      <c r="X63" s="46"/>
      <c r="Y63" s="46"/>
      <c r="Z63" s="46"/>
    </row>
    <row r="64" spans="1:26" ht="14.7" customHeight="1">
      <c r="A64" s="46"/>
      <c r="B64" s="1491"/>
      <c r="E64" s="128"/>
      <c r="F64" s="128"/>
      <c r="G64" s="128"/>
      <c r="H64" s="128"/>
      <c r="I64" s="128"/>
      <c r="J64" s="46"/>
      <c r="K64" s="46"/>
      <c r="L64" s="46"/>
      <c r="M64" s="46"/>
      <c r="N64" s="40"/>
      <c r="O64" s="40"/>
      <c r="P64" s="128"/>
      <c r="Q64" s="40"/>
      <c r="U64" s="46"/>
      <c r="V64" s="46"/>
      <c r="W64" s="46"/>
      <c r="X64" s="46"/>
      <c r="Y64" s="46"/>
      <c r="Z64" s="46"/>
    </row>
    <row r="65" spans="1:26" ht="14.7" customHeight="1">
      <c r="A65" s="46"/>
      <c r="E65" s="128"/>
      <c r="F65" s="128"/>
      <c r="G65" s="128"/>
      <c r="H65" s="128"/>
      <c r="I65" s="128"/>
      <c r="J65" s="46"/>
      <c r="K65" s="46"/>
      <c r="L65" s="46"/>
      <c r="M65" s="46"/>
      <c r="N65" s="40"/>
      <c r="O65" s="40"/>
      <c r="P65" s="40"/>
      <c r="Q65" s="40"/>
      <c r="U65" s="128"/>
      <c r="V65" s="128"/>
      <c r="W65" s="128"/>
      <c r="X65" s="128"/>
      <c r="Y65" s="46"/>
      <c r="Z65" s="46"/>
    </row>
    <row r="66" spans="1:26" ht="14.7" customHeight="1">
      <c r="A66" s="46"/>
      <c r="E66" s="128"/>
      <c r="F66" s="128"/>
      <c r="G66" s="128"/>
      <c r="H66" s="128"/>
      <c r="I66" s="128"/>
      <c r="J66" s="46"/>
      <c r="K66" s="46"/>
      <c r="L66" s="46"/>
      <c r="M66" s="46"/>
      <c r="N66" s="40"/>
      <c r="O66" s="40"/>
      <c r="P66" s="40"/>
      <c r="Q66" s="40"/>
      <c r="U66" s="128"/>
      <c r="V66" s="128"/>
      <c r="W66" s="128"/>
      <c r="X66" s="128"/>
      <c r="Y66" s="46"/>
      <c r="Z66" s="46"/>
    </row>
    <row r="67" spans="1:26" ht="14.7" customHeight="1">
      <c r="A67" s="46"/>
      <c r="E67" s="46"/>
      <c r="F67" s="46"/>
      <c r="G67" s="46"/>
      <c r="H67" s="46"/>
      <c r="I67" s="46"/>
      <c r="J67" s="46"/>
      <c r="K67" s="46"/>
      <c r="L67" s="46"/>
      <c r="M67" s="46"/>
      <c r="N67" s="40"/>
      <c r="O67" s="40"/>
      <c r="P67" s="40"/>
      <c r="Q67" s="40"/>
      <c r="U67" s="128"/>
      <c r="V67" s="128"/>
      <c r="W67" s="128"/>
      <c r="X67" s="128"/>
      <c r="Y67" s="46"/>
      <c r="Z67" s="46"/>
    </row>
    <row r="68" spans="1:26" ht="14.7" customHeight="1">
      <c r="A68" s="46"/>
      <c r="E68" s="46"/>
      <c r="F68" s="46"/>
      <c r="G68" s="46"/>
      <c r="H68" s="46"/>
      <c r="I68" s="46"/>
      <c r="J68" s="46"/>
      <c r="K68" s="46"/>
      <c r="L68" s="46"/>
      <c r="M68" s="46"/>
      <c r="N68" s="40"/>
      <c r="O68" s="40"/>
      <c r="P68" s="40"/>
      <c r="Q68" s="40"/>
      <c r="U68" s="46"/>
      <c r="V68" s="46"/>
      <c r="W68" s="46"/>
      <c r="X68" s="46"/>
      <c r="Y68" s="46"/>
      <c r="Z68" s="46"/>
    </row>
    <row r="69" spans="1:26" ht="14.7" customHeight="1">
      <c r="A69" s="46"/>
      <c r="E69" s="46"/>
      <c r="F69" s="46"/>
      <c r="G69" s="46"/>
      <c r="H69" s="46"/>
      <c r="I69" s="46"/>
      <c r="J69" s="46"/>
      <c r="K69" s="46"/>
      <c r="L69" s="46"/>
      <c r="M69" s="46"/>
      <c r="N69" s="40"/>
      <c r="O69" s="40"/>
      <c r="U69" s="46"/>
      <c r="V69" s="46"/>
      <c r="W69" s="46"/>
      <c r="X69" s="46"/>
      <c r="Y69" s="46"/>
      <c r="Z69" s="46"/>
    </row>
    <row r="70" spans="1:26" ht="15" customHeight="1">
      <c r="A70" s="46"/>
      <c r="B70" s="46"/>
      <c r="C70" s="46"/>
      <c r="D70" s="46"/>
      <c r="E70" s="46"/>
      <c r="F70" s="46"/>
      <c r="G70" s="46"/>
      <c r="H70" s="46"/>
      <c r="I70" s="46"/>
      <c r="J70" s="46"/>
      <c r="K70" s="46"/>
      <c r="L70" s="46"/>
      <c r="M70" s="46"/>
    </row>
    <row r="71" spans="1:26" ht="15" customHeight="1">
      <c r="A71" s="46"/>
      <c r="L71" s="46"/>
    </row>
    <row r="72" spans="1:26" ht="14.7" customHeight="1">
      <c r="A72" s="46"/>
      <c r="L72" s="46"/>
    </row>
    <row r="73" spans="1:26" ht="15" customHeight="1">
      <c r="A73" s="46"/>
      <c r="L73" s="46"/>
    </row>
    <row r="74" spans="1:26">
      <c r="A74" s="46"/>
      <c r="L74" s="46"/>
    </row>
    <row r="75" spans="1:26">
      <c r="A75" s="46"/>
      <c r="L75" s="46"/>
    </row>
    <row r="76" spans="1:26">
      <c r="A76" s="46"/>
      <c r="L76" s="46"/>
    </row>
    <row r="77" spans="1:26">
      <c r="A77" s="46"/>
      <c r="L77" s="46"/>
    </row>
    <row r="78" spans="1:26">
      <c r="A78" s="46"/>
      <c r="L78" s="46"/>
    </row>
    <row r="79" spans="1:26">
      <c r="A79" s="46"/>
      <c r="L79" s="46"/>
    </row>
    <row r="80" spans="1:26">
      <c r="A80" s="46"/>
      <c r="L80" s="46"/>
    </row>
    <row r="81" spans="1:13">
      <c r="A81" s="46"/>
      <c r="L81" s="46"/>
    </row>
    <row r="82" spans="1:13">
      <c r="A82" s="46"/>
      <c r="L82" s="46"/>
    </row>
    <row r="83" spans="1:13">
      <c r="A83" s="46"/>
      <c r="L83" s="46"/>
    </row>
    <row r="84" spans="1:13">
      <c r="A84" s="46"/>
      <c r="L84" s="46"/>
    </row>
    <row r="85" spans="1:13">
      <c r="A85" s="46"/>
      <c r="L85" s="46"/>
    </row>
    <row r="86" spans="1:13">
      <c r="A86" s="46"/>
      <c r="L86" s="46"/>
    </row>
    <row r="87" spans="1:13">
      <c r="A87" s="46"/>
      <c r="L87" s="46"/>
    </row>
    <row r="88" spans="1:13" ht="15" customHeight="1">
      <c r="A88" s="46"/>
      <c r="L88" s="46"/>
    </row>
    <row r="89" spans="1:13" ht="14.7" customHeight="1">
      <c r="A89" s="46"/>
      <c r="L89" s="46"/>
      <c r="M89" s="46"/>
    </row>
    <row r="90" spans="1:13" ht="14.7" customHeight="1">
      <c r="A90" s="46"/>
      <c r="L90" s="46"/>
      <c r="M90" s="46"/>
    </row>
    <row r="91" spans="1:13" ht="14.7" customHeight="1">
      <c r="A91" s="46"/>
      <c r="L91" s="46"/>
      <c r="M91" s="46"/>
    </row>
    <row r="92" spans="1:13" ht="14.7" customHeight="1">
      <c r="A92" s="46"/>
      <c r="L92" s="46"/>
      <c r="M92" s="46"/>
    </row>
    <row r="93" spans="1:13" ht="14.7" customHeight="1">
      <c r="A93" s="46"/>
      <c r="L93" s="46"/>
      <c r="M93" s="46"/>
    </row>
    <row r="94" spans="1:13" ht="14.7" customHeight="1">
      <c r="A94" s="46"/>
      <c r="L94" s="46"/>
      <c r="M94" s="46"/>
    </row>
    <row r="95" spans="1:13" ht="14.7" customHeight="1">
      <c r="A95" s="46"/>
      <c r="B95" s="46"/>
      <c r="C95" s="46"/>
      <c r="D95" s="46"/>
      <c r="E95" s="46"/>
      <c r="F95" s="46"/>
      <c r="G95" s="46"/>
      <c r="H95" s="46"/>
      <c r="I95" s="46"/>
      <c r="J95" s="46"/>
      <c r="K95" s="46"/>
      <c r="L95" s="46"/>
      <c r="M95" s="46"/>
    </row>
    <row r="96" spans="1:13" ht="14.7" customHeight="1">
      <c r="A96" s="46"/>
      <c r="B96" s="46"/>
      <c r="C96" s="46"/>
      <c r="D96" s="46"/>
      <c r="E96" s="46"/>
      <c r="F96" s="46"/>
      <c r="G96" s="46"/>
      <c r="H96" s="46"/>
      <c r="I96" s="46"/>
      <c r="J96" s="46"/>
      <c r="K96" s="46"/>
      <c r="L96" s="46"/>
      <c r="M96" s="46"/>
    </row>
    <row r="97" spans="2:13" ht="14.7" customHeight="1">
      <c r="B97" s="46"/>
      <c r="C97" s="46"/>
      <c r="D97" s="46"/>
      <c r="E97" s="46"/>
      <c r="F97" s="46"/>
      <c r="G97" s="127"/>
      <c r="H97" s="127"/>
      <c r="I97" s="127"/>
      <c r="J97" s="127"/>
      <c r="K97" s="127"/>
      <c r="L97" s="127"/>
      <c r="M97" s="127"/>
    </row>
    <row r="98" spans="2:13" ht="14.7" customHeight="1">
      <c r="B98" s="46"/>
      <c r="C98" s="46"/>
      <c r="D98" s="46"/>
      <c r="E98" s="46"/>
      <c r="F98" s="46"/>
      <c r="G98" s="127"/>
      <c r="H98" s="127"/>
      <c r="I98" s="127"/>
      <c r="J98" s="127"/>
      <c r="K98" s="127"/>
      <c r="L98" s="127"/>
      <c r="M98" s="127"/>
    </row>
    <row r="99" spans="2:13" ht="14.7" customHeight="1">
      <c r="B99" s="46"/>
      <c r="C99" s="46"/>
      <c r="D99" s="46"/>
      <c r="E99" s="46"/>
      <c r="F99" s="46"/>
      <c r="G99" s="127"/>
      <c r="H99" s="127"/>
      <c r="I99" s="127"/>
      <c r="J99" s="127"/>
      <c r="K99" s="127"/>
      <c r="L99" s="127"/>
      <c r="M99" s="127"/>
    </row>
    <row r="100" spans="2:13" ht="14.7" customHeight="1">
      <c r="B100" s="46"/>
      <c r="C100" s="46"/>
      <c r="D100" s="46"/>
      <c r="E100" s="46"/>
      <c r="F100" s="46"/>
      <c r="G100" s="127"/>
      <c r="H100" s="127"/>
      <c r="I100" s="127"/>
      <c r="J100" s="127"/>
      <c r="K100" s="127"/>
      <c r="L100" s="127"/>
      <c r="M100" s="127"/>
    </row>
    <row r="101" spans="2:13">
      <c r="B101" s="75"/>
      <c r="C101" s="75"/>
      <c r="D101" s="75"/>
      <c r="E101" s="75"/>
      <c r="F101" s="75"/>
    </row>
    <row r="102" spans="2:13">
      <c r="B102" s="75"/>
      <c r="C102" s="75"/>
      <c r="D102" s="75"/>
      <c r="E102" s="75"/>
      <c r="F102" s="75"/>
    </row>
    <row r="103" spans="2:13">
      <c r="B103" s="75"/>
      <c r="C103" s="75"/>
      <c r="D103" s="75"/>
      <c r="E103" s="75"/>
      <c r="F103" s="75"/>
    </row>
    <row r="104" spans="2:13">
      <c r="B104" s="75"/>
      <c r="C104" s="75"/>
      <c r="D104" s="75"/>
      <c r="E104" s="75"/>
      <c r="F104" s="75"/>
    </row>
    <row r="105" spans="2:13">
      <c r="B105" s="75"/>
      <c r="C105" s="75"/>
      <c r="D105" s="75"/>
      <c r="E105" s="75"/>
      <c r="F105" s="75"/>
    </row>
    <row r="106" spans="2:13">
      <c r="B106" s="75"/>
      <c r="C106" s="75"/>
      <c r="D106" s="75"/>
      <c r="E106" s="75"/>
      <c r="F106" s="75"/>
    </row>
    <row r="107" spans="2:13">
      <c r="B107" s="75"/>
      <c r="C107" s="75"/>
      <c r="D107" s="75"/>
      <c r="E107" s="75"/>
      <c r="F107" s="75"/>
    </row>
    <row r="108" spans="2:13">
      <c r="B108" s="75"/>
      <c r="C108" s="75"/>
      <c r="D108" s="75"/>
      <c r="E108" s="75"/>
      <c r="F108" s="75"/>
    </row>
    <row r="109" spans="2:13">
      <c r="B109" s="75"/>
      <c r="C109" s="75"/>
      <c r="D109" s="75"/>
      <c r="E109" s="75"/>
      <c r="F109" s="75"/>
    </row>
    <row r="110" spans="2:13">
      <c r="B110" s="75"/>
      <c r="C110" s="75"/>
      <c r="D110" s="75"/>
      <c r="E110" s="75"/>
      <c r="F110" s="75"/>
    </row>
    <row r="111" spans="2:13">
      <c r="B111" s="75"/>
      <c r="C111" s="75"/>
      <c r="D111" s="75"/>
      <c r="E111" s="75"/>
      <c r="F111" s="75"/>
    </row>
    <row r="112" spans="2:13">
      <c r="B112" s="75"/>
      <c r="C112" s="75"/>
      <c r="D112" s="75"/>
      <c r="E112" s="75"/>
      <c r="F112" s="75"/>
    </row>
    <row r="113" spans="2:6">
      <c r="B113" s="75"/>
      <c r="C113" s="75"/>
      <c r="D113" s="75"/>
      <c r="E113" s="75"/>
      <c r="F113" s="75"/>
    </row>
    <row r="114" spans="2:6">
      <c r="B114" s="75"/>
      <c r="C114" s="75"/>
      <c r="D114" s="75"/>
      <c r="E114" s="75"/>
      <c r="F114" s="75"/>
    </row>
    <row r="115" spans="2:6">
      <c r="B115" s="75"/>
      <c r="C115" s="75"/>
      <c r="D115" s="75"/>
      <c r="E115" s="75"/>
      <c r="F115" s="75"/>
    </row>
    <row r="116" spans="2:6">
      <c r="B116" s="75"/>
      <c r="C116" s="75"/>
      <c r="D116" s="75"/>
      <c r="E116" s="75"/>
      <c r="F116" s="75"/>
    </row>
    <row r="117" spans="2:6">
      <c r="B117" s="75"/>
      <c r="C117" s="75"/>
      <c r="D117" s="75"/>
      <c r="E117" s="75"/>
      <c r="F117" s="75"/>
    </row>
    <row r="118" spans="2:6">
      <c r="B118" s="75"/>
      <c r="C118" s="75"/>
      <c r="D118" s="75"/>
      <c r="E118" s="75"/>
      <c r="F118" s="75"/>
    </row>
  </sheetData>
  <mergeCells count="15">
    <mergeCell ref="B38:B40"/>
    <mergeCell ref="C38:D39"/>
    <mergeCell ref="E38:F39"/>
    <mergeCell ref="G38:H39"/>
    <mergeCell ref="I38:J39"/>
    <mergeCell ref="B20:B22"/>
    <mergeCell ref="C20:D21"/>
    <mergeCell ref="E20:F21"/>
    <mergeCell ref="G20:H21"/>
    <mergeCell ref="I20:J21"/>
    <mergeCell ref="B4:B6"/>
    <mergeCell ref="C4:E5"/>
    <mergeCell ref="F4:G5"/>
    <mergeCell ref="H4:I5"/>
    <mergeCell ref="J4:K5"/>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21"/>
  <sheetViews>
    <sheetView showGridLines="0" zoomScale="57" zoomScaleNormal="70" workbookViewId="0">
      <pane xSplit="2" topLeftCell="C1" activePane="topRight" state="frozen"/>
      <selection activeCell="S29" sqref="S29"/>
      <selection pane="topRight" activeCell="S29" sqref="S29"/>
    </sheetView>
  </sheetViews>
  <sheetFormatPr baseColWidth="10" defaultColWidth="11.44140625" defaultRowHeight="13.8"/>
  <cols>
    <col min="1" max="1" width="11.44140625" style="40"/>
    <col min="2" max="2" width="55.44140625" style="40" customWidth="1"/>
    <col min="3" max="3" width="12" style="40" bestFit="1" customWidth="1"/>
    <col min="4" max="5" width="15.77734375" style="40" bestFit="1" customWidth="1"/>
    <col min="6" max="7" width="11.44140625" style="40" bestFit="1" customWidth="1"/>
    <col min="8" max="16384" width="11.44140625" style="40"/>
  </cols>
  <sheetData>
    <row r="1" spans="1:7" ht="14.4">
      <c r="A1" s="129" t="s">
        <v>37</v>
      </c>
    </row>
    <row r="2" spans="1:7" ht="14.4" thickBot="1"/>
    <row r="3" spans="1:7" customFormat="1" ht="14.4">
      <c r="B3" s="587" t="s">
        <v>139</v>
      </c>
      <c r="C3" s="1955" t="s">
        <v>702</v>
      </c>
      <c r="D3" s="1956"/>
      <c r="E3" s="1957"/>
      <c r="F3" s="1955" t="s">
        <v>140</v>
      </c>
      <c r="G3" s="1957"/>
    </row>
    <row r="4" spans="1:7" customFormat="1" ht="15" thickBot="1">
      <c r="B4" s="417" t="s">
        <v>61</v>
      </c>
      <c r="C4" s="479" t="s">
        <v>837</v>
      </c>
      <c r="D4" s="480" t="s">
        <v>808</v>
      </c>
      <c r="E4" s="480" t="s">
        <v>838</v>
      </c>
      <c r="F4" s="481" t="s">
        <v>44</v>
      </c>
      <c r="G4" s="482" t="s">
        <v>45</v>
      </c>
    </row>
    <row r="5" spans="1:7" ht="14.4" thickBot="1">
      <c r="B5" s="588" t="s">
        <v>142</v>
      </c>
      <c r="C5" s="483">
        <v>141196646</v>
      </c>
      <c r="D5" s="484">
        <v>149984954</v>
      </c>
      <c r="E5" s="485">
        <v>152824685</v>
      </c>
      <c r="F5" s="486">
        <v>1.8933439150169689E-2</v>
      </c>
      <c r="G5" s="487">
        <v>8.2353507178916985E-2</v>
      </c>
    </row>
    <row r="6" spans="1:7" ht="14.4" thickBot="1">
      <c r="B6" s="589" t="s">
        <v>143</v>
      </c>
      <c r="C6" s="488">
        <v>716584.90660352167</v>
      </c>
      <c r="D6" s="489">
        <v>656330.50129935809</v>
      </c>
      <c r="E6" s="490">
        <v>852041.25340044301</v>
      </c>
      <c r="F6" s="491">
        <v>0.29818932948206767</v>
      </c>
      <c r="G6" s="492">
        <v>0.18903042130619108</v>
      </c>
    </row>
    <row r="7" spans="1:7" ht="14.4">
      <c r="B7" s="590" t="s">
        <v>144</v>
      </c>
      <c r="C7" s="488">
        <v>5206395</v>
      </c>
      <c r="D7" s="489">
        <v>4813536</v>
      </c>
      <c r="E7" s="489">
        <v>4475120</v>
      </c>
      <c r="F7" s="493">
        <v>-7.0305073027396081E-2</v>
      </c>
      <c r="G7" s="494">
        <v>-0.14045707250410314</v>
      </c>
    </row>
    <row r="8" spans="1:7" ht="14.4">
      <c r="B8" s="418" t="s">
        <v>145</v>
      </c>
      <c r="C8" s="495">
        <v>4232843</v>
      </c>
      <c r="D8" s="496">
        <v>4073183</v>
      </c>
      <c r="E8" s="496">
        <v>3690265</v>
      </c>
      <c r="F8" s="497">
        <v>-9.4009525228795243E-2</v>
      </c>
      <c r="G8" s="498">
        <v>-0.12818287850506149</v>
      </c>
    </row>
    <row r="9" spans="1:7" ht="14.4">
      <c r="B9" s="418" t="s">
        <v>146</v>
      </c>
      <c r="C9" s="495">
        <v>2001282</v>
      </c>
      <c r="D9" s="496">
        <v>2007364</v>
      </c>
      <c r="E9" s="496">
        <v>2048877</v>
      </c>
      <c r="F9" s="497">
        <v>2.0680354933136191E-2</v>
      </c>
      <c r="G9" s="498">
        <v>2.3782255574176951E-2</v>
      </c>
    </row>
    <row r="10" spans="1:7" ht="15" thickBot="1">
      <c r="B10" s="341" t="s">
        <v>147</v>
      </c>
      <c r="C10" s="495">
        <v>7207677</v>
      </c>
      <c r="D10" s="496">
        <v>6820900</v>
      </c>
      <c r="E10" s="496">
        <v>6523997</v>
      </c>
      <c r="F10" s="497">
        <v>-4.3528420003225383E-2</v>
      </c>
      <c r="G10" s="498">
        <v>-9.4854417033393701E-2</v>
      </c>
    </row>
    <row r="11" spans="1:7">
      <c r="B11" s="591" t="s">
        <v>148</v>
      </c>
      <c r="C11" s="499">
        <v>3.6873361708606021E-2</v>
      </c>
      <c r="D11" s="500">
        <v>3.209345918791294E-2</v>
      </c>
      <c r="E11" s="500">
        <v>2.9282703903495695E-2</v>
      </c>
      <c r="F11" s="499" t="s">
        <v>949</v>
      </c>
      <c r="G11" s="487" t="s">
        <v>950</v>
      </c>
    </row>
    <row r="12" spans="1:7">
      <c r="B12" s="137" t="s">
        <v>149</v>
      </c>
      <c r="C12" s="501">
        <v>2.9978353735116342E-2</v>
      </c>
      <c r="D12" s="502">
        <v>2.7157277389303996E-2</v>
      </c>
      <c r="E12" s="502">
        <v>2.414704797199484E-2</v>
      </c>
      <c r="F12" s="501" t="s">
        <v>945</v>
      </c>
      <c r="G12" s="527" t="s">
        <v>951</v>
      </c>
    </row>
    <row r="13" spans="1:7" ht="14.4" thickBot="1">
      <c r="B13" s="419" t="s">
        <v>150</v>
      </c>
      <c r="C13" s="592">
        <v>5.1047083653814267E-2</v>
      </c>
      <c r="D13" s="593">
        <v>4.5477228335850273E-2</v>
      </c>
      <c r="E13" s="593">
        <v>4.2689418924697929E-2</v>
      </c>
      <c r="F13" s="592" t="s">
        <v>949</v>
      </c>
      <c r="G13" s="594" t="s">
        <v>952</v>
      </c>
    </row>
    <row r="14" spans="1:7" ht="14.4" thickBot="1"/>
    <row r="15" spans="1:7">
      <c r="B15" s="587" t="s">
        <v>139</v>
      </c>
      <c r="C15" s="1955" t="s">
        <v>702</v>
      </c>
      <c r="D15" s="1958"/>
      <c r="E15" s="1957"/>
      <c r="F15" s="1956" t="s">
        <v>140</v>
      </c>
      <c r="G15" s="1957"/>
    </row>
    <row r="16" spans="1:7" ht="14.4" thickBot="1">
      <c r="B16" s="420" t="s">
        <v>61</v>
      </c>
      <c r="C16" s="1055" t="s">
        <v>837</v>
      </c>
      <c r="D16" s="1056" t="s">
        <v>808</v>
      </c>
      <c r="E16" s="1054" t="s">
        <v>838</v>
      </c>
      <c r="F16" s="421" t="s">
        <v>44</v>
      </c>
      <c r="G16" s="325" t="s">
        <v>45</v>
      </c>
    </row>
    <row r="17" spans="2:7">
      <c r="B17" s="589" t="s">
        <v>142</v>
      </c>
      <c r="C17" s="513">
        <v>141196646</v>
      </c>
      <c r="D17" s="518">
        <v>149984954</v>
      </c>
      <c r="E17" s="1864">
        <v>152824685</v>
      </c>
      <c r="F17" s="1156">
        <v>1.8933439150169689E-2</v>
      </c>
      <c r="G17" s="1009">
        <v>8.2353507178916985E-2</v>
      </c>
    </row>
    <row r="18" spans="2:7" ht="14.4">
      <c r="B18" s="414" t="s">
        <v>151</v>
      </c>
      <c r="C18" s="1157">
        <v>7742792</v>
      </c>
      <c r="D18" s="1158">
        <v>7669950</v>
      </c>
      <c r="E18" s="1159">
        <v>7425425</v>
      </c>
      <c r="F18" s="1160">
        <v>-3.1880911870351178E-2</v>
      </c>
      <c r="G18" s="1013">
        <v>-4.098870278318209E-2</v>
      </c>
    </row>
    <row r="19" spans="2:7" ht="15" thickBot="1">
      <c r="B19" s="1161" t="s">
        <v>147</v>
      </c>
      <c r="C19" s="1157">
        <v>7207677</v>
      </c>
      <c r="D19" s="1158">
        <v>6820900</v>
      </c>
      <c r="E19" s="1159">
        <v>6523997</v>
      </c>
      <c r="F19" s="1160">
        <v>-4.3528420003225383E-2</v>
      </c>
      <c r="G19" s="1013">
        <v>-9.4854417033393701E-2</v>
      </c>
    </row>
    <row r="20" spans="2:7" ht="14.4">
      <c r="B20" s="583" t="s">
        <v>152</v>
      </c>
      <c r="C20" s="1162">
        <v>5.4836939965273682E-2</v>
      </c>
      <c r="D20" s="1163">
        <v>5.1138129495309242E-2</v>
      </c>
      <c r="E20" s="1164">
        <v>4.8587863930490027E-2</v>
      </c>
      <c r="F20" s="1170" t="s">
        <v>953</v>
      </c>
      <c r="G20" s="1165" t="s">
        <v>954</v>
      </c>
    </row>
    <row r="21" spans="2:7" ht="15" thickBot="1">
      <c r="B21" s="503" t="s">
        <v>153</v>
      </c>
      <c r="C21" s="1166">
        <v>1.0742423668541197</v>
      </c>
      <c r="D21" s="1167">
        <v>1.1244777082203228</v>
      </c>
      <c r="E21" s="1168">
        <v>1.1381711242356487</v>
      </c>
      <c r="F21" s="1169" t="s">
        <v>955</v>
      </c>
      <c r="G21" s="1171" t="s">
        <v>956</v>
      </c>
    </row>
  </sheetData>
  <mergeCells count="4">
    <mergeCell ref="C3:E3"/>
    <mergeCell ref="F3:G3"/>
    <mergeCell ref="C15:E15"/>
    <mergeCell ref="F15:G15"/>
  </mergeCells>
  <hyperlinks>
    <hyperlink ref="A1" location="Índice!A1" display="Volver al índice" xr:uid="{5105ED07-AC75-4E67-A8F7-BC900E7E5758}"/>
  </hyperlinks>
  <pageMargins left="0.7" right="0.7" top="0.75" bottom="0.75" header="0.3" footer="0.3"/>
  <pageSetup orientation="portrait" horizontalDpi="4294967293" verticalDpi="1200" r:id="rId1"/>
  <headerFooter>
    <oddFooter>&amp;C_x000D_&amp;1#&amp;"Calibri"&amp;8&amp;K0000FF Datos elaborados por BCP para uso Interno</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2" ma:contentTypeDescription="Crear nuevo documento." ma:contentTypeScope="" ma:versionID="7f5a9cdf38e6685d70f9789f6c29a940">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8a47c891684557ec35073cd61c62f839"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BillingMetadata" ma:index="29"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592BB7C-59EE-4187-AEE5-4428160683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purl.org/dc/elements/1.1/"/>
    <ds:schemaRef ds:uri="cb8a061b-66da-473e-9c67-57aa5b3143d5"/>
    <ds:schemaRef ds:uri="http://schemas.openxmlformats.org/package/2006/metadata/core-properties"/>
    <ds:schemaRef ds:uri="http://purl.org/dc/terms/"/>
    <ds:schemaRef ds:uri="http://schemas.microsoft.com/office/2006/metadata/properties"/>
    <ds:schemaRef ds:uri="aafcb589-e1e7-46d8-a0af-52044582a8fa"/>
    <ds:schemaRef ds:uri="http://schemas.microsoft.com/office/infopath/2007/PartnerControls"/>
    <ds:schemaRef ds:uri="http://purl.org/dc/dcmitype/"/>
    <ds:schemaRef ds:uri="http://schemas.microsoft.com/office/2006/documentManagement/types"/>
    <ds:schemaRef ds:uri="http://schemas.microsoft.com/sharepoint/v3"/>
    <ds:schemaRef ds:uri="http://www.w3.org/XML/1998/namespace"/>
  </ds:schemaRefs>
</ds:datastoreItem>
</file>

<file path=docMetadata/LabelInfo.xml><?xml version="1.0" encoding="utf-8"?>
<clbl:labelList xmlns:clbl="http://schemas.microsoft.com/office/2020/mipLabelMetadata">
  <clbl:label id="{c15ead3b-a842-409e-8059-3e3468c48585}" enabled="1" method="Standard" siteId="{5d93ebcc-f769-4380-8b7e-289fc972da1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2</vt:i4>
      </vt:variant>
    </vt:vector>
  </HeadingPairs>
  <TitlesOfParts>
    <vt:vector size="37" baseType="lpstr">
      <vt:lpstr>Índice</vt:lpstr>
      <vt:lpstr>Revisión</vt:lpstr>
      <vt:lpstr>Sostenibilidad</vt:lpstr>
      <vt:lpstr>Estrategia - Yape</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Ingresos Ordinarios</vt:lpstr>
      <vt:lpstr>6.2.Otros Ingresos No ordinario</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 Colocaciones en SPD</vt:lpstr>
      <vt:lpstr>12.5.Canales Físicos</vt:lpstr>
      <vt:lpstr>12.7.1.Credicorp Consolidado</vt:lpstr>
      <vt:lpstr>12.7.2. Credicorp Individual</vt:lpstr>
      <vt:lpstr>12.7.3. BCP Consolidado</vt:lpstr>
      <vt:lpstr>12.7.4. BCP Individual</vt:lpstr>
      <vt:lpstr>12.7.5. BCP Bolivia</vt:lpstr>
      <vt:lpstr>12.7.6. Mibanco</vt:lpstr>
      <vt:lpstr>12.7.7. Prima AFP</vt:lpstr>
      <vt:lpstr>12.7.7 Grupo Pacífico</vt:lpstr>
      <vt:lpstr>12.7.9. IB &amp; WM</vt:lpstr>
      <vt:lpstr>Sostenibilidad!_ftn1</vt:lpstr>
      <vt:lpstr>Sostenibilidad!_ftnref1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Fernando Salgado Silva - Credicorp Perú</cp:lastModifiedBy>
  <cp:revision/>
  <dcterms:created xsi:type="dcterms:W3CDTF">2021-03-25T15:28:02Z</dcterms:created>
  <dcterms:modified xsi:type="dcterms:W3CDTF">2026-05-14T17:59:22Z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